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20 CUENTA PUBLICA\INFORMACION CONTABL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<sst xmlns="http://schemas.openxmlformats.org/spreadsheetml/2006/main" count="951" uniqueCount="674">
  <si>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</si>
  <si>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</si>
  <si>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</si>
  <si>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</si>
  <si>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</si>
  <si>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</si>
  <si>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</si>
  <si>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</si>
  <si>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</si>
  <si>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</si>
  <si>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</si>
  <si>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</si>
  <si>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</si>
  <si>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</si>
  <si>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</si>
  <si>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</si>
  <si>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</si>
  <si>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</si>
  <si>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</si>
  <si>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</si>
  <si>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</si>
  <si>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</si>
  <si>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</si>
  <si>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</si>
  <si>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</si>
  <si>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</si>
  <si>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</si>
  <si>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</si>
  <si>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</si>
  <si>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</si>
  <si>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</si>
  <si>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</si>
  <si>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</si>
  <si>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</si>
  <si>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</si>
  <si>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</si>
  <si>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</si>
  <si>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</si>
  <si>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</si>
  <si>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</si>
  <si>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</si>
  <si>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</si>
  <si>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</si>
  <si>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</si>
  <si>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</si>
  <si>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</si>
  <si>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</si>
  <si>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</si>
  <si>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</si>
  <si>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</si>
  <si>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</si>
  <si>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</si>
  <si>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</si>
  <si>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</si>
  <si>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</si>
  <si>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</si>
  <si>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</si>
  <si>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</si>
  <si>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</si>
  <si>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</si>
  <si>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</si>
  <si>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</si>
  <si>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</si>
  <si>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</si>
  <si>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</si>
  <si>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</si>
  <si>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</si>
  <si>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</si>
  <si>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</si>
  <si>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</si>
  <si>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</si>
  <si>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</si>
  <si>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</si>
  <si>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</si>
  <si>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</si>
  <si>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</si>
  <si>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</si>
  <si>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</si>
  <si>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</si>
  <si>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</si>
  <si>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</si>
  <si>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</si>
  <si>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</si>
  <si>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</si>
  <si>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</si>
  <si>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</si>
  <si>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</si>
  <si>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</si>
  <si>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</si>
  <si>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</si>
  <si>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</si>
  <si>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</si>
  <si>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</si>
  <si>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</si>
  <si>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</si>
  <si>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</si>
  <si>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</si>
  <si>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</si>
  <si>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</si>
  <si>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</si>
  <si>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</si>
  <si>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</si>
  <si>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</si>
  <si>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</si>
  <si>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</si>
  <si>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</si>
  <si>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</si>
  <si>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</si>
  <si>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</si>
  <si>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</si>
  <si>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</si>
  <si>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</si>
  <si>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</si>
  <si>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</si>
  <si>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</si>
  <si>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</si>
  <si>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</si>
  <si>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</si>
  <si>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</si>
  <si>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</si>
  <si>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</si>
  <si>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</si>
  <si>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</si>
  <si>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</si>
  <si>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</si>
  <si>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</si>
  <si>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</si>
  <si>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</si>
  <si>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</si>
  <si>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</si>
  <si>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</si>
  <si>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</si>
  <si>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</si>
  <si>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</si>
  <si>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</si>
  <si>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</si>
  <si>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</si>
  <si>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</si>
  <si>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</si>
  <si>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</si>
  <si>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</si>
  <si>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</si>
  <si>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</si>
  <si>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</si>
  <si>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</si>
  <si>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</si>
  <si>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</si>
  <si>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</si>
  <si>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</si>
  <si>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</si>
  <si>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</si>
  <si>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</si>
  <si>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</si>
  <si>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</si>
  <si>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</si>
  <si>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</si>
  <si>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</si>
  <si>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</si>
  <si>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</si>
  <si>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</si>
  <si>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</si>
  <si>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</si>
  <si>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</si>
  <si>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</si>
  <si>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</si>
  <si>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</si>
  <si>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</si>
  <si>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</si>
  <si>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</si>
  <si>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</si>
  <si>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</si>
  <si>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</si>
  <si>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</si>
  <si>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</si>
  <si>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</si>
  <si>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</si>
  <si>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</si>
  <si>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</si>
  <si>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</si>
  <si>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</si>
  <si>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</si>
  <si>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</si>
  <si>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</si>
  <si>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</si>
  <si>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</si>
  <si>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</si>
  <si>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</si>
  <si>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</si>
  <si>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</si>
  <si>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</si>
  <si>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</si>
  <si>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</si>
  <si>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</si>
  <si>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</si>
  <si>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</si>
  <si>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</si>
  <si>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</si>
  <si>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</si>
  <si>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</si>
  <si>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</si>
  <si>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</si>
  <si>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</si>
  <si>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</si>
  <si>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</si>
  <si>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</si>
  <si>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</si>
  <si>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</si>
  <si>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</si>
  <si>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</si>
  <si>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</si>
  <si>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</si>
  <si>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</si>
  <si>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</si>
  <si>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</si>
  <si>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</si>
  <si>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</si>
  <si>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</si>
  <si>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</si>
  <si>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</si>
  <si>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</si>
  <si>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</si>
  <si>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</si>
  <si>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</si>
  <si>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</si>
  <si>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</si>
  <si>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</si>
  <si>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</si>
  <si>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</si>
  <si>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</si>
  <si>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</si>
  <si>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</si>
  <si>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</si>
  <si>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</si>
  <si>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</si>
  <si>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</si>
  <si>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</si>
  <si>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</si>
  <si>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</si>
  <si>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</si>
  <si>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</si>
  <si>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</si>
  <si>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</si>
  <si>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</si>
  <si>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</si>
  <si>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</si>
  <si>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</si>
  <si>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</si>
  <si>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</si>
  <si>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</si>
  <si>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</si>
  <si>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</si>
  <si>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</si>
  <si>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</si>
  <si>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</si>
  <si>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</si>
  <si>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</si>
  <si>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</si>
  <si>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</si>
  <si>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</si>
  <si>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</si>
  <si>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</si>
  <si>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</si>
  <si>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</si>
  <si>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</si>
  <si>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</si>
  <si>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</si>
  <si>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</si>
  <si>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</si>
  <si>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</si>
  <si>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</si>
  <si>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</si>
  <si>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</si>
  <si>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</si>
  <si>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</si>
  <si>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</si>
  <si>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</si>
  <si>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</si>
  <si>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</si>
  <si>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</si>
  <si>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</si>
  <si>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</si>
  <si>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</si>
  <si>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</si>
  <si>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</si>
  <si>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</si>
  <si>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</si>
  <si>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</si>
  <si>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</si>
  <si>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</si>
  <si>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</si>
  <si>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</si>
  <si>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</si>
  <si>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</si>
  <si>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</si>
  <si>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</si>
  <si>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</si>
  <si>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</si>
  <si>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</si>
  <si>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</si>
  <si>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</si>
  <si>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</si>
  <si>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</si>
  <si>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</si>
  <si>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</si>
  <si>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</si>
  <si>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</si>
  <si>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</si>
  <si>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</si>
  <si>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</si>
  <si>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</si>
  <si>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</si>
  <si>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</si>
  <si>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</si>
  <si>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</si>
  <si>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</si>
  <si>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</si>
  <si>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</si>
  <si>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</si>
  <si>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</si>
  <si>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</si>
  <si>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</si>
  <si>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</si>
  <si>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</si>
  <si>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</si>
  <si>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</si>
  <si>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</si>
  <si>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</si>
  <si>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</si>
  <si>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</si>
  <si>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</si>
  <si>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</si>
  <si>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</si>
  <si>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</si>
  <si>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</si>
  <si>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</si>
  <si>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</si>
  <si>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</si>
  <si>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</si>
  <si>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</si>
  <si>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</si>
  <si>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</si>
  <si>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</si>
  <si>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</si>
  <si>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</si>
  <si>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</si>
  <si>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</si>
  <si>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</si>
  <si>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</si>
  <si>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</si>
  <si>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</si>
  <si>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</si>
  <si>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</si>
  <si>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</si>
  <si>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</si>
  <si>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</si>
  <si>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</si>
  <si>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</si>
  <si>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</si>
  <si>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</si>
  <si>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</si>
  <si>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</si>
  <si>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</si>
  <si>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</si>
  <si>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</si>
  <si>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</si>
  <si>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</si>
  <si>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</si>
  <si>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</si>
  <si>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</si>
  <si>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</si>
  <si>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</si>
  <si>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</si>
  <si>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</si>
  <si>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</si>
  <si>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</si>
  <si>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</si>
  <si>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</si>
  <si>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</si>
  <si>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</si>
  <si>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</si>
  <si>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</si>
  <si>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</si>
  <si>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</si>
  <si>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</si>
  <si>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</si>
  <si>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</si>
  <si>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</si>
  <si>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</si>
  <si>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</si>
  <si>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</si>
  <si>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</si>
  <si>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</si>
  <si>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</si>
  <si>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</si>
  <si>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</si>
  <si>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</si>
  <si>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</si>
  <si>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</si>
  <si>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</si>
  <si>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</si>
  <si>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</si>
  <si>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</si>
  <si>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</si>
  <si>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</si>
  <si>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</si>
  <si>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</si>
  <si>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</si>
  <si>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</si>
  <si>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</si>
  <si>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</si>
  <si>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</si>
  <si>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</si>
  <si>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</si>
  <si>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</si>
  <si>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</si>
  <si>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</si>
  <si>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</si>
  <si>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</si>
  <si>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</si>
  <si>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</si>
  <si>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</si>
  <si>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</si>
  <si>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</si>
  <si>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</si>
  <si>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</si>
  <si>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</si>
  <si>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</si>
  <si>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</si>
  <si>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</si>
  <si>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</si>
  <si>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</si>
  <si>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</si>
  <si>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</si>
  <si>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</si>
  <si>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</si>
  <si>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</si>
  <si>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</si>
  <si>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</si>
  <si>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</si>
  <si>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</si>
  <si>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</si>
  <si>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</si>
  <si>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</si>
  <si>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</si>
  <si>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</si>
  <si>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</si>
  <si>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</si>
  <si>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</si>
  <si>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</si>
  <si>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</si>
  <si>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</si>
  <si>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</si>
  <si>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</si>
  <si>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</si>
  <si>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</si>
  <si>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</si>
  <si>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</si>
  <si>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</si>
  <si>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</si>
  <si>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</si>
  <si>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</si>
  <si>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</si>
  <si>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</si>
  <si>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</si>
  <si>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</si>
  <si>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</si>
  <si>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</si>
  <si>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</si>
  <si>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</si>
  <si>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</si>
  <si>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</si>
  <si>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</si>
  <si>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</si>
  <si>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</si>
  <si>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</si>
  <si>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</si>
  <si>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</si>
  <si>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</si>
  <si>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</si>
  <si>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</si>
  <si>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</si>
  <si>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</si>
  <si>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</si>
  <si>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</si>
  <si>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</si>
  <si>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</si>
  <si>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</si>
  <si>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</si>
  <si>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</si>
  <si>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</si>
  <si>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</si>
  <si>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</si>
  <si>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</si>
  <si>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</si>
  <si>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</si>
  <si>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</si>
  <si>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</si>
  <si>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</si>
  <si>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</si>
  <si>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</si>
  <si>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</si>
  <si>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</si>
  <si>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</si>
  <si>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</si>
  <si>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</si>
  <si>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</si>
  <si>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</si>
  <si>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</si>
  <si>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</si>
  <si>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</si>
  <si>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</si>
  <si>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</si>
  <si>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</si>
  <si>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</si>
  <si>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</si>
  <si>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</si>
  <si>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</si>
  <si>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</si>
  <si>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</si>
  <si>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</si>
  <si>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</si>
  <si>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</si>
  <si>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</si>
  <si>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</si>
  <si>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</si>
  <si>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</si>
  <si>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</si>
  <si>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</si>
  <si>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</si>
  <si>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</si>
  <si>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</si>
  <si>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</si>
  <si>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</si>
  <si>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</si>
  <si>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</si>
  <si>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</si>
  <si>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</si>
  <si>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</si>
  <si>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</si>
  <si>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</si>
  <si>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</si>
  <si>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</si>
  <si>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</si>
  <si>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</si>
  <si>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</si>
  <si>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</si>
  <si>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</si>
  <si>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</si>
  <si>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</si>
  <si>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</si>
  <si>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</si>
  <si>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</si>
  <si>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</si>
  <si>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</si>
  <si>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</si>
  <si>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</si>
  <si>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</si>
  <si>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</si>
  <si>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</si>
  <si>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</si>
  <si>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</si>
  <si>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</si>
  <si>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</si>
  <si>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</si>
  <si>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</si>
  <si>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</si>
  <si>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</si>
  <si>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</si>
  <si>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</si>
  <si>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</si>
  <si>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</si>
  <si>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</si>
  <si>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</si>
  <si>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</si>
  <si>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</si>
  <si>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</si>
  <si>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</si>
  <si>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</si>
  <si>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</si>
  <si>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</si>
  <si>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</si>
  <si>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</si>
  <si>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</si>
  <si>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</si>
  <si>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</si>
  <si>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</si>
  <si>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</si>
  <si>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</si>
  <si>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</si>
  <si>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</si>
  <si>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</si>
  <si>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</si>
  <si>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</si>
  <si>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</si>
  <si>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</si>
  <si>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</si>
  <si>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</si>
  <si>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</si>
  <si>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</si>
  <si>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</si>
  <si>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</si>
  <si>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</si>
  <si>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</si>
  <si>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</si>
  <si>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</si>
  <si>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</si>
  <si>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</si>
  <si>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</si>
  <si>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</si>
  <si>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</si>
  <si>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</si>
  <si>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</si>
  <si>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</si>
  <si>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</si>
  <si>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</si>
  <si>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</si>
  <si>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</si>
  <si>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</si>
  <si>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</si>
  <si>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</si>
  <si>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</si>
  <si>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</si>
  <si>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</si>
  <si>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</si>
  <si>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</si>
  <si>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</si>
  <si>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</si>
  <si>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</si>
  <si>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</si>
  <si>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</si>
  <si>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</si>
  <si>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</si>
  <si>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</si>
  <si>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</si>
  <si>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</si>
  <si>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</si>
  <si>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</si>
  <si>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</si>
  <si>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</si>
  <si>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</si>
  <si>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</si>
  <si>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</si>
  <si>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</si>
  <si>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</si>
  <si>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</si>
  <si>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</si>
  <si>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</si>
  <si>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</si>
  <si>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</si>
  <si>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</si>
  <si>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</si>
  <si>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</si>
  <si>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</si>
  <si>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</si>
  <si>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</si>
  <si>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</si>
  <si>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</si>
  <si>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</si>
  <si>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</si>
  <si>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</si>
  <si>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</si>
  <si>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</si>
  <si>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</si>
  <si>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</si>
  <si>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</si>
  <si>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</si>
  <si>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</si>
  <si>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</si>
  <si>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</si>
  <si>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</si>
  <si>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</si>
  <si>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</si>
  <si>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Municipal de Agua Potable y Alcantarillado de Santiago Maravatío, Guanajuato.</t>
  </si>
  <si>
    <t>Correspondiente del 1 de Enero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</si>
</sst>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2020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2314877.33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2314877.33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2314877.33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0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1659832.22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120000</v>
      </c>
    </row>
    <row r="26" spans="1:3" x14ac:dyDescent="0.2">
      <c r="A26" s="90" t="s">
        <v>553</v>
      </c>
      <c r="B26" s="77" t="s">
        <v>554</v>
      </c>
      <c r="C26" s="150">
        <v>535045.11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4524.66</v>
      </c>
    </row>
    <row r="31" spans="1:3" x14ac:dyDescent="0.2">
      <c r="A31" s="90" t="s">
        <v>560</v>
      </c>
      <c r="B31" s="77" t="s">
        <v>441</v>
      </c>
      <c r="C31" s="150">
        <v>4524.66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-2310352.67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13" sqref="B13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2020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2020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2019</v>
      </c>
      <c r="E14" s="21">
        <v>2018</v>
      </c>
      <c r="F14" s="21">
        <v>2017</v>
      </c>
      <c r="G14" s="21">
        <v>2016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1352459.91</v>
      </c>
      <c r="D15" s="24">
        <v>1194394.82</v>
      </c>
      <c r="E15" s="24">
        <v>1022441.14</v>
      </c>
      <c r="F15" s="24">
        <v>864238.09</v>
      </c>
      <c r="G15" s="24">
        <v>716032.67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28178.76</v>
      </c>
      <c r="D20" s="24">
        <v>28178.76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-267051.98</v>
      </c>
      <c r="D23" s="24">
        <v>-267051.98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260417.98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260417.98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29288.219999999998</v>
      </c>
      <c r="D62" s="24">
        <f t="shared" ref="D62:E62" si="0">SUM(D63:D70)</f>
        <v>1919.6599999999999</v>
      </c>
      <c r="E62" s="24">
        <f t="shared" si="0"/>
        <v>-23856.6</v>
      </c>
    </row>
    <row r="63" spans="1:9" x14ac:dyDescent="0.2">
      <c r="A63" s="22">
        <v>1241</v>
      </c>
      <c r="B63" s="20" t="s">
        <v>239</v>
      </c>
      <c r="C63" s="24">
        <v>28167.53</v>
      </c>
      <c r="D63" s="24">
        <v>1807.59</v>
      </c>
      <c r="E63" s="24">
        <v>-23184.18</v>
      </c>
    </row>
    <row r="64" spans="1:9" x14ac:dyDescent="0.2">
      <c r="A64" s="22">
        <v>1242</v>
      </c>
      <c r="B64" s="20" t="s">
        <v>240</v>
      </c>
      <c r="C64" s="24">
        <v>1120.69</v>
      </c>
      <c r="D64" s="24">
        <v>112.07</v>
      </c>
      <c r="E64" s="24">
        <v>-672.42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26050</v>
      </c>
      <c r="D74" s="24">
        <f>SUM(D75:D79)</f>
        <v>2605</v>
      </c>
      <c r="E74" s="24">
        <f>SUM(E75:E79)</f>
        <v>18879.27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26050</v>
      </c>
      <c r="D78" s="24">
        <v>2605</v>
      </c>
      <c r="E78" s="24">
        <v>18879.27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17727.46</v>
      </c>
      <c r="D110" s="24">
        <f>SUM(D111:D119)</f>
        <v>17727.46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4142.87</v>
      </c>
      <c r="D112" s="24">
        <f t="shared" ref="D112:D119" si="1">C112</f>
        <v>4142.87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-6390.34</v>
      </c>
      <c r="D117" s="24">
        <f t="shared" si="1"/>
        <v>-6390.34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19974.93</v>
      </c>
      <c r="D119" s="24">
        <f t="shared" si="1"/>
        <v>19974.93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2020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1659832.22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1659832.22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1659832.22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535045.11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535045.11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535045.11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120000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120000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120000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2070782.34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2026257.6800000002</v>
      </c>
      <c r="D99" s="57">
        <f>C99/$C$98</f>
        <v>0.97849862868735882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913347.48</v>
      </c>
      <c r="D100" s="57">
        <f t="shared" ref="D100:D163" si="0">C100/$C$98</f>
        <v>0.44106397005491166</v>
      </c>
      <c r="E100" s="56"/>
    </row>
    <row r="101" spans="1:5" x14ac:dyDescent="0.2">
      <c r="A101" s="54">
        <v>5111</v>
      </c>
      <c r="B101" s="51" t="s">
        <v>363</v>
      </c>
      <c r="C101" s="55">
        <v>642200.22</v>
      </c>
      <c r="D101" s="57">
        <f t="shared" si="0"/>
        <v>0.31012444311264503</v>
      </c>
      <c r="E101" s="56"/>
    </row>
    <row r="102" spans="1:5" x14ac:dyDescent="0.2">
      <c r="A102" s="54">
        <v>5112</v>
      </c>
      <c r="B102" s="51" t="s">
        <v>364</v>
      </c>
      <c r="C102" s="55">
        <v>90998.53</v>
      </c>
      <c r="D102" s="57">
        <f t="shared" si="0"/>
        <v>4.3944034214624408E-2</v>
      </c>
      <c r="E102" s="56"/>
    </row>
    <row r="103" spans="1:5" x14ac:dyDescent="0.2">
      <c r="A103" s="54">
        <v>5113</v>
      </c>
      <c r="B103" s="51" t="s">
        <v>365</v>
      </c>
      <c r="C103" s="55">
        <v>176249.35</v>
      </c>
      <c r="D103" s="57">
        <f t="shared" si="0"/>
        <v>8.5112445956053495E-2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3899.38</v>
      </c>
      <c r="D105" s="57">
        <f t="shared" si="0"/>
        <v>1.8830467715887512E-3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229834.14</v>
      </c>
      <c r="D107" s="57">
        <f t="shared" si="0"/>
        <v>0.11098903808499738</v>
      </c>
      <c r="E107" s="56"/>
    </row>
    <row r="108" spans="1:5" x14ac:dyDescent="0.2">
      <c r="A108" s="54">
        <v>5121</v>
      </c>
      <c r="B108" s="51" t="s">
        <v>370</v>
      </c>
      <c r="C108" s="55">
        <v>19090.59</v>
      </c>
      <c r="D108" s="57">
        <f t="shared" si="0"/>
        <v>9.2190229901226595E-3</v>
      </c>
      <c r="E108" s="56"/>
    </row>
    <row r="109" spans="1:5" x14ac:dyDescent="0.2">
      <c r="A109" s="54">
        <v>5122</v>
      </c>
      <c r="B109" s="51" t="s">
        <v>371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372</v>
      </c>
      <c r="C110" s="55">
        <v>72772.800000000003</v>
      </c>
      <c r="D110" s="57">
        <f t="shared" si="0"/>
        <v>3.5142660140707979E-2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2680</v>
      </c>
      <c r="D112" s="57">
        <f t="shared" si="0"/>
        <v>1.2941968589513853E-3</v>
      </c>
      <c r="E112" s="56"/>
    </row>
    <row r="113" spans="1:5" x14ac:dyDescent="0.2">
      <c r="A113" s="54">
        <v>5126</v>
      </c>
      <c r="B113" s="51" t="s">
        <v>375</v>
      </c>
      <c r="C113" s="55">
        <v>43284.79</v>
      </c>
      <c r="D113" s="57">
        <f t="shared" si="0"/>
        <v>2.0902626588944158E-2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92005.96</v>
      </c>
      <c r="D116" s="57">
        <f t="shared" si="0"/>
        <v>4.4430531506271201E-2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883076.06000000017</v>
      </c>
      <c r="D117" s="57">
        <f t="shared" si="0"/>
        <v>0.42644562054744978</v>
      </c>
      <c r="E117" s="56"/>
    </row>
    <row r="118" spans="1:5" x14ac:dyDescent="0.2">
      <c r="A118" s="54">
        <v>5131</v>
      </c>
      <c r="B118" s="51" t="s">
        <v>380</v>
      </c>
      <c r="C118" s="55">
        <v>742272.81</v>
      </c>
      <c r="D118" s="57">
        <f t="shared" si="0"/>
        <v>0.35845042506978309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28684.560000000001</v>
      </c>
      <c r="D120" s="57">
        <f t="shared" si="0"/>
        <v>1.3852040094180057E-2</v>
      </c>
      <c r="E120" s="56"/>
    </row>
    <row r="121" spans="1:5" x14ac:dyDescent="0.2">
      <c r="A121" s="54">
        <v>5134</v>
      </c>
      <c r="B121" s="51" t="s">
        <v>383</v>
      </c>
      <c r="C121" s="55">
        <v>3260.06</v>
      </c>
      <c r="D121" s="57">
        <f t="shared" si="0"/>
        <v>1.5743132134302439E-3</v>
      </c>
      <c r="E121" s="56"/>
    </row>
    <row r="122" spans="1:5" x14ac:dyDescent="0.2">
      <c r="A122" s="54">
        <v>5135</v>
      </c>
      <c r="B122" s="51" t="s">
        <v>384</v>
      </c>
      <c r="C122" s="55">
        <v>0</v>
      </c>
      <c r="D122" s="57">
        <f t="shared" si="0"/>
        <v>0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4941.63</v>
      </c>
      <c r="D124" s="57">
        <f t="shared" si="0"/>
        <v>2.3863589642163937E-3</v>
      </c>
      <c r="E124" s="56"/>
    </row>
    <row r="125" spans="1:5" x14ac:dyDescent="0.2">
      <c r="A125" s="54">
        <v>5138</v>
      </c>
      <c r="B125" s="51" t="s">
        <v>387</v>
      </c>
      <c r="C125" s="55">
        <v>0</v>
      </c>
      <c r="D125" s="57">
        <f t="shared" si="0"/>
        <v>0</v>
      </c>
      <c r="E125" s="56"/>
    </row>
    <row r="126" spans="1:5" x14ac:dyDescent="0.2">
      <c r="A126" s="54">
        <v>5139</v>
      </c>
      <c r="B126" s="51" t="s">
        <v>388</v>
      </c>
      <c r="C126" s="55">
        <v>103917</v>
      </c>
      <c r="D126" s="57">
        <f t="shared" si="0"/>
        <v>5.018248320583997E-2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40000</v>
      </c>
      <c r="D127" s="57">
        <f t="shared" si="0"/>
        <v>1.9316371029125156E-2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40000</v>
      </c>
      <c r="D137" s="57">
        <f t="shared" si="0"/>
        <v>1.9316371029125156E-2</v>
      </c>
      <c r="E137" s="56"/>
    </row>
    <row r="138" spans="1:5" x14ac:dyDescent="0.2">
      <c r="A138" s="54">
        <v>5241</v>
      </c>
      <c r="B138" s="51" t="s">
        <v>398</v>
      </c>
      <c r="C138" s="55">
        <v>40000</v>
      </c>
      <c r="D138" s="57">
        <f t="shared" si="0"/>
        <v>1.9316371029125156E-2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4524.66</v>
      </c>
      <c r="D185" s="57">
        <f t="shared" si="1"/>
        <v>2.1850002835160356E-3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4524.66</v>
      </c>
      <c r="D186" s="57">
        <f t="shared" si="1"/>
        <v>2.1850002835160356E-3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1919.66</v>
      </c>
      <c r="D191" s="57">
        <f t="shared" si="1"/>
        <v>9.2702162024425991E-4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2605</v>
      </c>
      <c r="D193" s="57">
        <f t="shared" si="1"/>
        <v>1.2579786632717757E-3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2020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95748.72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425066.87</v>
      </c>
    </row>
    <row r="15" spans="1:5" x14ac:dyDescent="0.2">
      <c r="A15" s="33">
        <v>3220</v>
      </c>
      <c r="B15" s="29" t="s">
        <v>473</v>
      </c>
      <c r="C15" s="34">
        <v>1145720.48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2020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2020</v>
      </c>
      <c r="D7" s="129">
        <v>2019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116684.63</v>
      </c>
      <c r="D10" s="34">
        <v>34673.26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116684.63</v>
      </c>
      <c r="D15" s="135">
        <f>SUM(D8:D14)</f>
        <v>34673.26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239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2020</v>
      </c>
      <c r="D46" s="129">
        <v>2019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425066.87</v>
      </c>
      <c r="D47" s="135">
        <v>193913.79</v>
      </c>
    </row>
    <row r="48" spans="1:5" x14ac:dyDescent="0.2">
      <c r="A48" s="131"/>
      <c r="B48" s="136" t="s">
        <v>629</v>
      </c>
      <c r="C48" s="135">
        <f>C51+C63+C95+C98+C49</f>
        <v>4524.66</v>
      </c>
      <c r="D48" s="135">
        <f>D51+D63+D95+D98+D49</f>
        <v>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4524.66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4524.66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1919.66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2605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429591.52999999997</v>
      </c>
      <c r="D126" s="135">
        <f>D47+D48+D104-D110-D113</f>
        <v>193913.79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2019-02-13T21:19:08Z</cp:lastPrinted>
  <dcterms:created xsi:type="dcterms:W3CDTF">2012-12-11T20:36:24Z</dcterms:created>
  <dcterms:modified xsi:type="dcterms:W3CDTF">2022-11-11T02:06:58Z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