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INFORMACION PRESUPUES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H39" i="5" l="1"/>
  <c r="E40" i="5"/>
  <c r="H40" i="5" s="1"/>
  <c r="E39" i="5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68" i="6"/>
  <c r="H56" i="6"/>
  <c r="H40" i="6"/>
  <c r="H36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E53" i="6" s="1"/>
  <c r="H53" i="6" s="1"/>
  <c r="C43" i="6"/>
  <c r="E43" i="6" s="1"/>
  <c r="C33" i="6"/>
  <c r="C23" i="6"/>
  <c r="C13" i="6"/>
  <c r="C5" i="6"/>
  <c r="C42" i="5" l="1"/>
  <c r="E16" i="8"/>
  <c r="E57" i="6"/>
  <c r="H57" i="6" s="1"/>
  <c r="H43" i="6"/>
  <c r="E33" i="6"/>
  <c r="H33" i="6" s="1"/>
  <c r="E23" i="6"/>
  <c r="H23" i="6" s="1"/>
  <c r="F77" i="6"/>
  <c r="E13" i="6"/>
  <c r="H13" i="6" s="1"/>
  <c r="C77" i="6"/>
  <c r="E5" i="6"/>
  <c r="H16" i="5"/>
  <c r="H25" i="5"/>
  <c r="H6" i="8"/>
  <c r="H16" i="8" s="1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<sst xmlns="http://schemas.openxmlformats.org/spreadsheetml/2006/main" count="199" uniqueCount="141">
  <si>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</si>
  <si>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</si>
  <si>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</si>
  <si>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</si>
  <si>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</si>
  <si>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</si>
  <si>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</si>
  <si>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</si>
  <si>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</si>
  <si>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</si>
  <si>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</si>
  <si>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</si>
  <si>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</si>
  <si>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</si>
  <si>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</si>
  <si>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</si>
  <si>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</si>
  <si>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</si>
  <si>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</si>
  <si>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</si>
  <si>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</si>
  <si>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</si>
  <si>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</si>
  <si>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</si>
  <si>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</si>
  <si>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</si>
  <si>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</si>
  <si>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</si>
  <si>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</si>
  <si>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</si>
  <si>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</si>
  <si>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</si>
  <si>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</si>
  <si>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</si>
  <si>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</si>
  <si>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</si>
  <si>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</si>
  <si>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</si>
  <si>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</si>
  <si>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</si>
  <si>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</si>
  <si>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</si>
  <si>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</si>
  <si>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</si>
  <si>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</si>
  <si>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</si>
  <si>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</si>
  <si>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</si>
  <si>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</si>
  <si>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</si>
  <si>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</si>
  <si>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</si>
  <si>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</si>
  <si>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</si>
  <si>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</si>
  <si>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</si>
  <si>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</si>
  <si>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</si>
  <si>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</si>
  <si>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</si>
  <si>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</si>
  <si>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</si>
  <si>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</si>
  <si>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</si>
  <si>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</si>
  <si>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</si>
  <si>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</si>
  <si>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</si>
  <si>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</si>
  <si>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</si>
  <si>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</si>
  <si>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</si>
  <si>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</si>
  <si>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</si>
  <si>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</si>
  <si>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</si>
  <si>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</si>
  <si>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</si>
  <si>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</si>
  <si>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</si>
  <si>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</si>
  <si>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</si>
  <si>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</si>
  <si>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</si>
  <si>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</si>
  <si>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</si>
  <si>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</si>
  <si>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</si>
  <si>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</si>
  <si>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</si>
  <si>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</si>
  <si>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</si>
  <si>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</si>
  <si>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</si>
  <si>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</si>
  <si>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</si>
  <si>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</si>
  <si>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</si>
  <si>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</si>
  <si>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</si>
  <si>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</si>
  <si>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</si>
  <si>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</si>
  <si>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</si>
  <si>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</si>
  <si>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</si>
  <si>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</si>
  <si>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</si>
  <si>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</si>
  <si>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</si>
  <si>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</si>
  <si>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</si>
  <si>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</si>
  <si>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</si>
  <si>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</si>
  <si>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</si>
  <si>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</si>
  <si>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</si>
  <si>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</si>
  <si>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</si>
  <si>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</si>
  <si>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</si>
  <si>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</si>
  <si>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</si>
  <si>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</si>
  <si>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</si>
  <si>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</si>
  <si>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</si>
  <si>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</si>
  <si>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</si>
  <si>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</si>
  <si>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</si>
  <si>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</si>
  <si>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</si>
  <si>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Municipal de Agua Potable y Alcantarillado de Santiago Maravatío, Guanajuato.
Estado Analítico del Ejercicio del Presupuesto de Egresos
Clasificación por Objeto del Gasto(Capítulo y Concepto)
Del 1 de Enero AL 30 DE JUNIO DEL 2022</t>
  </si>
  <si>
    <t>Sistema Municipal de Agua Potable y Alcantarillado de Santiago Maravatío, Guanajuato.
Estado Analítico del Ejercicio del Presupuesto de Egresos
Clasificación Ecónomica (Por Tipo de Gasto)
Del 1 de Enero AL 30 DE JUNIO DEL 2022</t>
  </si>
  <si>
    <t>AGUA POTABLE SANTIAGO MARAVATIO</t>
  </si>
  <si>
    <t>Sistema Municipal de Agua Potable y Alcantarillado de Santiago Maravatío, Guanajuato.
Estado Analítico del Ejercicio del Presupuesto de Egresos
Clasificación Administrativa
Del 1 de Enero AL 30 DE JUNIO DEL 2022</t>
  </si>
  <si>
    <t>Gobierno (Federal/Estatal/Municipal) de Sistema Municipal de Agua Potable y Alcantarillado de Santiago Maravatío, Guanajuato.
Estado Analítico del Ejercicio del Presupuesto de Egresos
Clasificación Administrativa
Del 1 de Enero AL 30 DE JUNIO DEL 2022</t>
  </si>
  <si>
    <t>Sector Paraestatal del Gobierno (Federal/Estatal/Municipal) de Sistema Municipal de Agua Potable y Alcantarillado de Santiago Maravatío, Guanajuato.
Estado Analítico del Ejercicio del Presupuesto de Egresos
Clasificación Administrativa
Del 1 de Enero AL 30 DE JUNIO DEL 2022</t>
  </si>
  <si>
    <t>Sistema Municipal de Agua Potable y Alcantarillado de Santiago Maravatío, Guanajuato.
Estado Análitico del Ejercicio del Presupuesto de Egresos
Clasificación Funcional (Finalidad y Función)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</si>
</sst>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971517.72</v>
      </c>
      <c r="D5" s="14">
        <f>SUM(D6:D12)</f>
        <v>139872</v>
      </c>
      <c r="E5" s="14">
        <f>C5+D5</f>
        <v>1111389.72</v>
      </c>
      <c r="F5" s="14">
        <f>SUM(F6:F12)</f>
        <v>419108.36</v>
      </c>
      <c r="G5" s="14">
        <f>SUM(G6:G12)</f>
        <v>419108.36</v>
      </c>
      <c r="H5" s="14">
        <f>E5-F5</f>
        <v>692281.36</v>
      </c>
    </row>
    <row r="6" spans="1:8" x14ac:dyDescent="0.2">
      <c r="A6" s="49">
        <v>1100</v>
      </c>
      <c r="B6" s="11" t="s">
        <v>76</v>
      </c>
      <c r="C6" s="15">
        <v>711145.04</v>
      </c>
      <c r="D6" s="15">
        <v>0</v>
      </c>
      <c r="E6" s="15">
        <f t="shared" ref="E6:E69" si="0">C6+D6</f>
        <v>711145.04</v>
      </c>
      <c r="F6" s="15">
        <v>331207.2</v>
      </c>
      <c r="G6" s="15">
        <v>331207.2</v>
      </c>
      <c r="H6" s="15">
        <f t="shared" ref="H6:H69" si="1">E6-F6</f>
        <v>379937.84</v>
      </c>
    </row>
    <row r="7" spans="1:8" x14ac:dyDescent="0.2">
      <c r="A7" s="49">
        <v>1200</v>
      </c>
      <c r="B7" s="11" t="s">
        <v>77</v>
      </c>
      <c r="C7" s="15">
        <v>149115.23000000001</v>
      </c>
      <c r="D7" s="15">
        <v>0</v>
      </c>
      <c r="E7" s="15">
        <f t="shared" si="0"/>
        <v>149115.23000000001</v>
      </c>
      <c r="F7" s="15">
        <v>54828.28</v>
      </c>
      <c r="G7" s="15">
        <v>54828.28</v>
      </c>
      <c r="H7" s="15">
        <f t="shared" si="1"/>
        <v>94286.950000000012</v>
      </c>
    </row>
    <row r="8" spans="1:8" x14ac:dyDescent="0.2">
      <c r="A8" s="49">
        <v>1300</v>
      </c>
      <c r="B8" s="11" t="s">
        <v>78</v>
      </c>
      <c r="C8" s="15">
        <v>110257.45</v>
      </c>
      <c r="D8" s="15">
        <v>0</v>
      </c>
      <c r="E8" s="15">
        <f t="shared" si="0"/>
        <v>110257.45</v>
      </c>
      <c r="F8" s="15">
        <v>0</v>
      </c>
      <c r="G8" s="15">
        <v>0</v>
      </c>
      <c r="H8" s="15">
        <f t="shared" si="1"/>
        <v>110257.45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1000</v>
      </c>
      <c r="D10" s="15">
        <v>139872</v>
      </c>
      <c r="E10" s="15">
        <f t="shared" si="0"/>
        <v>140872</v>
      </c>
      <c r="F10" s="15">
        <v>33072.879999999997</v>
      </c>
      <c r="G10" s="15">
        <v>33072.879999999997</v>
      </c>
      <c r="H10" s="15">
        <f t="shared" si="1"/>
        <v>107799.12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328905.65000000002</v>
      </c>
      <c r="D13" s="15">
        <f>SUM(D14:D22)</f>
        <v>0</v>
      </c>
      <c r="E13" s="15">
        <f t="shared" si="0"/>
        <v>328905.65000000002</v>
      </c>
      <c r="F13" s="15">
        <f>SUM(F14:F22)</f>
        <v>103890.6</v>
      </c>
      <c r="G13" s="15">
        <f>SUM(G14:G22)</f>
        <v>103890.6</v>
      </c>
      <c r="H13" s="15">
        <f t="shared" si="1"/>
        <v>225015.05000000002</v>
      </c>
    </row>
    <row r="14" spans="1:8" x14ac:dyDescent="0.2">
      <c r="A14" s="49">
        <v>2100</v>
      </c>
      <c r="B14" s="11" t="s">
        <v>81</v>
      </c>
      <c r="C14" s="15">
        <v>48905.65</v>
      </c>
      <c r="D14" s="15">
        <v>0</v>
      </c>
      <c r="E14" s="15">
        <f t="shared" si="0"/>
        <v>48905.65</v>
      </c>
      <c r="F14" s="15">
        <v>11776.84</v>
      </c>
      <c r="G14" s="15">
        <v>11776.84</v>
      </c>
      <c r="H14" s="15">
        <f t="shared" si="1"/>
        <v>37128.81</v>
      </c>
    </row>
    <row r="15" spans="1:8" x14ac:dyDescent="0.2">
      <c r="A15" s="49">
        <v>2200</v>
      </c>
      <c r="B15" s="11" t="s">
        <v>82</v>
      </c>
      <c r="C15" s="15">
        <v>10000</v>
      </c>
      <c r="D15" s="15">
        <v>0</v>
      </c>
      <c r="E15" s="15">
        <f t="shared" si="0"/>
        <v>10000</v>
      </c>
      <c r="F15" s="15">
        <v>0</v>
      </c>
      <c r="G15" s="15">
        <v>0</v>
      </c>
      <c r="H15" s="15">
        <f t="shared" si="1"/>
        <v>10000</v>
      </c>
    </row>
    <row r="16" spans="1:8" x14ac:dyDescent="0.2">
      <c r="A16" s="49">
        <v>2300</v>
      </c>
      <c r="B16" s="11" t="s">
        <v>83</v>
      </c>
      <c r="C16" s="15">
        <v>80000</v>
      </c>
      <c r="D16" s="15">
        <v>0</v>
      </c>
      <c r="E16" s="15">
        <f t="shared" si="0"/>
        <v>80000</v>
      </c>
      <c r="F16" s="15">
        <v>44301.7</v>
      </c>
      <c r="G16" s="15">
        <v>44301.7</v>
      </c>
      <c r="H16" s="15">
        <f t="shared" si="1"/>
        <v>35698.300000000003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15000</v>
      </c>
      <c r="D18" s="15">
        <v>0</v>
      </c>
      <c r="E18" s="15">
        <f t="shared" si="0"/>
        <v>15000</v>
      </c>
      <c r="F18" s="15">
        <v>7647.27</v>
      </c>
      <c r="G18" s="15">
        <v>7647.27</v>
      </c>
      <c r="H18" s="15">
        <f t="shared" si="1"/>
        <v>7352.73</v>
      </c>
    </row>
    <row r="19" spans="1:8" x14ac:dyDescent="0.2">
      <c r="A19" s="49">
        <v>2600</v>
      </c>
      <c r="B19" s="11" t="s">
        <v>86</v>
      </c>
      <c r="C19" s="15">
        <v>60000</v>
      </c>
      <c r="D19" s="15">
        <v>0</v>
      </c>
      <c r="E19" s="15">
        <f t="shared" si="0"/>
        <v>60000</v>
      </c>
      <c r="F19" s="15">
        <v>22502.91</v>
      </c>
      <c r="G19" s="15">
        <v>22502.91</v>
      </c>
      <c r="H19" s="15">
        <f t="shared" si="1"/>
        <v>37497.089999999997</v>
      </c>
    </row>
    <row r="20" spans="1:8" x14ac:dyDescent="0.2">
      <c r="A20" s="49">
        <v>2700</v>
      </c>
      <c r="B20" s="11" t="s">
        <v>87</v>
      </c>
      <c r="C20" s="15">
        <v>10000</v>
      </c>
      <c r="D20" s="15">
        <v>0</v>
      </c>
      <c r="E20" s="15">
        <f t="shared" si="0"/>
        <v>10000</v>
      </c>
      <c r="F20" s="15">
        <v>2197.42</v>
      </c>
      <c r="G20" s="15">
        <v>2197.42</v>
      </c>
      <c r="H20" s="15">
        <f t="shared" si="1"/>
        <v>7802.58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105000</v>
      </c>
      <c r="D22" s="15">
        <v>0</v>
      </c>
      <c r="E22" s="15">
        <f t="shared" si="0"/>
        <v>105000</v>
      </c>
      <c r="F22" s="15">
        <v>15464.46</v>
      </c>
      <c r="G22" s="15">
        <v>15464.46</v>
      </c>
      <c r="H22" s="15">
        <f t="shared" si="1"/>
        <v>89535.540000000008</v>
      </c>
    </row>
    <row r="23" spans="1:8" x14ac:dyDescent="0.2">
      <c r="A23" s="48" t="s">
        <v>69</v>
      </c>
      <c r="B23" s="7"/>
      <c r="C23" s="15">
        <f>SUM(C24:C32)</f>
        <v>1352521.91</v>
      </c>
      <c r="D23" s="15">
        <f>SUM(D24:D32)</f>
        <v>26494.720000000001</v>
      </c>
      <c r="E23" s="15">
        <f t="shared" si="0"/>
        <v>1379016.63</v>
      </c>
      <c r="F23" s="15">
        <f>SUM(F24:F32)</f>
        <v>533550.98</v>
      </c>
      <c r="G23" s="15">
        <f>SUM(G24:G32)</f>
        <v>533550.98</v>
      </c>
      <c r="H23" s="15">
        <f t="shared" si="1"/>
        <v>845465.64999999991</v>
      </c>
    </row>
    <row r="24" spans="1:8" x14ac:dyDescent="0.2">
      <c r="A24" s="49">
        <v>3100</v>
      </c>
      <c r="B24" s="11" t="s">
        <v>90</v>
      </c>
      <c r="C24" s="15">
        <v>1002103</v>
      </c>
      <c r="D24" s="15">
        <v>-3220.28</v>
      </c>
      <c r="E24" s="15">
        <f t="shared" si="0"/>
        <v>998882.72</v>
      </c>
      <c r="F24" s="15">
        <v>330290.57</v>
      </c>
      <c r="G24" s="15">
        <v>330290.57</v>
      </c>
      <c r="H24" s="15">
        <f t="shared" si="1"/>
        <v>668592.14999999991</v>
      </c>
    </row>
    <row r="25" spans="1:8" x14ac:dyDescent="0.2">
      <c r="A25" s="49">
        <v>3200</v>
      </c>
      <c r="B25" s="11" t="s">
        <v>91</v>
      </c>
      <c r="C25" s="15">
        <v>10000</v>
      </c>
      <c r="D25" s="15">
        <v>0</v>
      </c>
      <c r="E25" s="15">
        <f t="shared" si="0"/>
        <v>10000</v>
      </c>
      <c r="F25" s="15">
        <v>0</v>
      </c>
      <c r="G25" s="15">
        <v>0</v>
      </c>
      <c r="H25" s="15">
        <f t="shared" si="1"/>
        <v>10000</v>
      </c>
    </row>
    <row r="26" spans="1:8" x14ac:dyDescent="0.2">
      <c r="A26" s="49">
        <v>3300</v>
      </c>
      <c r="B26" s="11" t="s">
        <v>92</v>
      </c>
      <c r="C26" s="15">
        <v>60425</v>
      </c>
      <c r="D26" s="15">
        <v>0</v>
      </c>
      <c r="E26" s="15">
        <f t="shared" si="0"/>
        <v>60425</v>
      </c>
      <c r="F26" s="15">
        <v>34849.14</v>
      </c>
      <c r="G26" s="15">
        <v>34849.14</v>
      </c>
      <c r="H26" s="15">
        <f t="shared" si="1"/>
        <v>25575.86</v>
      </c>
    </row>
    <row r="27" spans="1:8" x14ac:dyDescent="0.2">
      <c r="A27" s="49">
        <v>3400</v>
      </c>
      <c r="B27" s="11" t="s">
        <v>93</v>
      </c>
      <c r="C27" s="15">
        <v>8400</v>
      </c>
      <c r="D27" s="15">
        <v>0</v>
      </c>
      <c r="E27" s="15">
        <f t="shared" si="0"/>
        <v>8400</v>
      </c>
      <c r="F27" s="15">
        <v>574.21</v>
      </c>
      <c r="G27" s="15">
        <v>574.21</v>
      </c>
      <c r="H27" s="15">
        <f t="shared" si="1"/>
        <v>7825.79</v>
      </c>
    </row>
    <row r="28" spans="1:8" x14ac:dyDescent="0.2">
      <c r="A28" s="49">
        <v>3500</v>
      </c>
      <c r="B28" s="11" t="s">
        <v>94</v>
      </c>
      <c r="C28" s="15">
        <v>21000</v>
      </c>
      <c r="D28" s="15">
        <v>0</v>
      </c>
      <c r="E28" s="15">
        <f t="shared" si="0"/>
        <v>21000</v>
      </c>
      <c r="F28" s="15">
        <v>0</v>
      </c>
      <c r="G28" s="15">
        <v>0</v>
      </c>
      <c r="H28" s="15">
        <f t="shared" si="1"/>
        <v>21000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15000</v>
      </c>
      <c r="D30" s="15">
        <v>0</v>
      </c>
      <c r="E30" s="15">
        <f t="shared" si="0"/>
        <v>15000</v>
      </c>
      <c r="F30" s="15">
        <v>482.06</v>
      </c>
      <c r="G30" s="15">
        <v>482.06</v>
      </c>
      <c r="H30" s="15">
        <f t="shared" si="1"/>
        <v>14517.94</v>
      </c>
    </row>
    <row r="31" spans="1:8" x14ac:dyDescent="0.2">
      <c r="A31" s="49">
        <v>3800</v>
      </c>
      <c r="B31" s="11" t="s">
        <v>97</v>
      </c>
      <c r="C31" s="15">
        <v>12500</v>
      </c>
      <c r="D31" s="15">
        <v>0</v>
      </c>
      <c r="E31" s="15">
        <f t="shared" si="0"/>
        <v>12500</v>
      </c>
      <c r="F31" s="15">
        <v>800</v>
      </c>
      <c r="G31" s="15">
        <v>800</v>
      </c>
      <c r="H31" s="15">
        <f t="shared" si="1"/>
        <v>11700</v>
      </c>
    </row>
    <row r="32" spans="1:8" x14ac:dyDescent="0.2">
      <c r="A32" s="49">
        <v>3900</v>
      </c>
      <c r="B32" s="11" t="s">
        <v>19</v>
      </c>
      <c r="C32" s="15">
        <v>223093.91</v>
      </c>
      <c r="D32" s="15">
        <v>29715</v>
      </c>
      <c r="E32" s="15">
        <f t="shared" si="0"/>
        <v>252808.91</v>
      </c>
      <c r="F32" s="15">
        <v>166555</v>
      </c>
      <c r="G32" s="15">
        <v>166555</v>
      </c>
      <c r="H32" s="15">
        <f t="shared" si="1"/>
        <v>86253.91</v>
      </c>
    </row>
    <row r="33" spans="1:8" x14ac:dyDescent="0.2">
      <c r="A33" s="48" t="s">
        <v>70</v>
      </c>
      <c r="B33" s="7"/>
      <c r="C33" s="15">
        <f>SUM(C34:C42)</f>
        <v>50000</v>
      </c>
      <c r="D33" s="15">
        <f>SUM(D34:D42)</f>
        <v>0</v>
      </c>
      <c r="E33" s="15">
        <f t="shared" si="0"/>
        <v>50000</v>
      </c>
      <c r="F33" s="15">
        <f>SUM(F34:F42)</f>
        <v>11118.35</v>
      </c>
      <c r="G33" s="15">
        <f>SUM(G34:G42)</f>
        <v>11118.35</v>
      </c>
      <c r="H33" s="15">
        <f t="shared" si="1"/>
        <v>38881.65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50000</v>
      </c>
      <c r="D37" s="15">
        <v>0</v>
      </c>
      <c r="E37" s="15">
        <f t="shared" si="0"/>
        <v>50000</v>
      </c>
      <c r="F37" s="15">
        <v>11118.35</v>
      </c>
      <c r="G37" s="15">
        <v>11118.35</v>
      </c>
      <c r="H37" s="15">
        <f t="shared" si="1"/>
        <v>38881.65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101560</v>
      </c>
      <c r="D43" s="15">
        <f>SUM(D44:D52)</f>
        <v>0</v>
      </c>
      <c r="E43" s="15">
        <f t="shared" si="0"/>
        <v>101560</v>
      </c>
      <c r="F43" s="15">
        <f>SUM(F44:F52)</f>
        <v>55172.41</v>
      </c>
      <c r="G43" s="15">
        <f>SUM(G44:G52)</f>
        <v>55172.41</v>
      </c>
      <c r="H43" s="15">
        <f t="shared" si="1"/>
        <v>46387.59</v>
      </c>
    </row>
    <row r="44" spans="1:8" x14ac:dyDescent="0.2">
      <c r="A44" s="49">
        <v>5100</v>
      </c>
      <c r="B44" s="11" t="s">
        <v>105</v>
      </c>
      <c r="C44" s="15">
        <v>101560</v>
      </c>
      <c r="D44" s="15">
        <v>0</v>
      </c>
      <c r="E44" s="15">
        <f t="shared" si="0"/>
        <v>101560</v>
      </c>
      <c r="F44" s="15">
        <v>55172.41</v>
      </c>
      <c r="G44" s="15">
        <v>55172.41</v>
      </c>
      <c r="H44" s="15">
        <f t="shared" si="1"/>
        <v>46387.59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26494.720000000001</v>
      </c>
      <c r="D57" s="15">
        <f>SUM(D58:D64)</f>
        <v>-26494.720000000001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26494.720000000001</v>
      </c>
      <c r="D64" s="15">
        <v>-26494.720000000001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2831000.0000000005</v>
      </c>
      <c r="D77" s="17">
        <f t="shared" si="4"/>
        <v>139872</v>
      </c>
      <c r="E77" s="17">
        <f t="shared" si="4"/>
        <v>2970872</v>
      </c>
      <c r="F77" s="17">
        <f t="shared" si="4"/>
        <v>1122840.7</v>
      </c>
      <c r="G77" s="17">
        <f t="shared" si="4"/>
        <v>1122840.7</v>
      </c>
      <c r="H77" s="17">
        <f t="shared" si="4"/>
        <v>1848031.3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2729440</v>
      </c>
      <c r="D6" s="50">
        <v>139872</v>
      </c>
      <c r="E6" s="50">
        <f>C6+D6</f>
        <v>2869312</v>
      </c>
      <c r="F6" s="50">
        <v>1067668.29</v>
      </c>
      <c r="G6" s="50">
        <v>1067668.29</v>
      </c>
      <c r="H6" s="50">
        <f>E6-F6</f>
        <v>1801643.71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101560</v>
      </c>
      <c r="D8" s="50">
        <v>0</v>
      </c>
      <c r="E8" s="50">
        <f>C8+D8</f>
        <v>101560</v>
      </c>
      <c r="F8" s="50">
        <v>55172.41</v>
      </c>
      <c r="G8" s="50">
        <v>55172.41</v>
      </c>
      <c r="H8" s="50">
        <f>E8-F8</f>
        <v>46387.59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2831000</v>
      </c>
      <c r="D16" s="17">
        <f>SUM(D6+D8+D10+D12+D14)</f>
        <v>139872</v>
      </c>
      <c r="E16" s="17">
        <f>SUM(E6+E8+E10+E12+E14)</f>
        <v>2970872</v>
      </c>
      <c r="F16" s="17">
        <f t="shared" ref="F16:H16" si="0">SUM(F6+F8+F10+F12+F14)</f>
        <v>1122840.7</v>
      </c>
      <c r="G16" s="17">
        <f t="shared" si="0"/>
        <v>1122840.7</v>
      </c>
      <c r="H16" s="17">
        <f t="shared" si="0"/>
        <v>1848031.3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2831000</v>
      </c>
      <c r="D7" s="15">
        <v>139872</v>
      </c>
      <c r="E7" s="15">
        <f>C7+D7</f>
        <v>2970872</v>
      </c>
      <c r="F7" s="15">
        <v>1122840.7</v>
      </c>
      <c r="G7" s="15">
        <v>1122840.7</v>
      </c>
      <c r="H7" s="15">
        <f>E7-F7</f>
        <v>1848031.3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2831000</v>
      </c>
      <c r="D16" s="23">
        <f t="shared" si="2"/>
        <v>139872</v>
      </c>
      <c r="E16" s="23">
        <f t="shared" si="2"/>
        <v>2970872</v>
      </c>
      <c r="F16" s="23">
        <f t="shared" si="2"/>
        <v>1122840.7</v>
      </c>
      <c r="G16" s="23">
        <f t="shared" si="2"/>
        <v>1122840.7</v>
      </c>
      <c r="H16" s="23">
        <f t="shared" si="2"/>
        <v>1848031.3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6" workbookViewId="0">
      <selection activeCell="B46" sqref="B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2831000</v>
      </c>
      <c r="D16" s="15">
        <f t="shared" si="3"/>
        <v>139872</v>
      </c>
      <c r="E16" s="15">
        <f t="shared" si="3"/>
        <v>2970872</v>
      </c>
      <c r="F16" s="15">
        <f t="shared" si="3"/>
        <v>1122840.7</v>
      </c>
      <c r="G16" s="15">
        <f t="shared" si="3"/>
        <v>1122840.7</v>
      </c>
      <c r="H16" s="15">
        <f t="shared" si="3"/>
        <v>1848031.3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2831000</v>
      </c>
      <c r="D18" s="15">
        <v>139872</v>
      </c>
      <c r="E18" s="15">
        <f t="shared" ref="E18:E23" si="5">C18+D18</f>
        <v>2970872</v>
      </c>
      <c r="F18" s="15">
        <v>1122840.7</v>
      </c>
      <c r="G18" s="15">
        <v>1122840.7</v>
      </c>
      <c r="H18" s="15">
        <f t="shared" si="4"/>
        <v>1848031.3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2831000</v>
      </c>
      <c r="D42" s="23">
        <f t="shared" si="12"/>
        <v>139872</v>
      </c>
      <c r="E42" s="23">
        <f t="shared" si="12"/>
        <v>2970872</v>
      </c>
      <c r="F42" s="23">
        <f t="shared" si="12"/>
        <v>1122840.7</v>
      </c>
      <c r="G42" s="23">
        <f t="shared" si="12"/>
        <v>1122840.7</v>
      </c>
      <c r="H42" s="23">
        <f t="shared" si="12"/>
        <v>1848031.3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2018-03-08T21:21:25Z</cp:lastPrinted>
  <dcterms:created xsi:type="dcterms:W3CDTF">2014-02-10T03:37:14Z</dcterms:created>
  <dcterms:modified xsi:type="dcterms:W3CDTF">2022-07-12T19:03:28Z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