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E12" i="2"/>
  <c r="B3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<sst xmlns="http://schemas.openxmlformats.org/spreadsheetml/2006/main" count="28" uniqueCount="28">
  <si>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</si>
  <si>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</si>
  <si>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</si>
  <si>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</si>
  <si>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</si>
  <si>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</si>
  <si>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</si>
  <si>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</si>
  <si>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</si>
  <si>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</si>
  <si>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</si>
  <si>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</si>
  <si>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</si>
  <si>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</si>
  <si>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</si>
  <si>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</si>
  <si>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</si>
  <si>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</si>
  <si>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</si>
  <si>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</si>
  <si>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</si>
  <si>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</si>
  <si>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</si>
  <si>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</si>
  <si>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</si>
  <si>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Sistema Municipal de Agua Potable y Alcantarillado de Santiago Maravatío, Guanajuato.
Estado Analítico del Activo
Del 1 de Enero al 30 de Septiembre de 2022
(Cifras en Pesos)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</si>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</sst>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A26" sqref="A26"/>
    </sheetView>
  </sheetViews>
  <sheetFormatPr baseColWidth="10" defaultColWidth="12" defaultRowHeight="11.25" x14ac:dyDescent="0.2"/>
  <cols>
    <col min="1" max="1" width="56.83203125" style="1" customWidth="1"/>
    <col min="2" max="2" width="15" style="1" customWidth="1"/>
    <col min="3" max="3" width="13.83203125" style="1" customWidth="1"/>
    <col min="4" max="4" width="14.33203125" style="1" customWidth="1"/>
    <col min="5" max="5" width="12.5" style="1" customWidth="1"/>
    <col min="6" max="6" width="13.5" style="1" customWidth="1"/>
    <col min="7" max="16384" width="12" style="1"/>
  </cols>
  <sheetData>
    <row r="1" spans="1:6" ht="45" customHeight="1" x14ac:dyDescent="0.2">
      <c r="A1" s="8" t="s">
        <v>25</v>
      </c>
      <c r="B1" s="9"/>
      <c r="C1" s="9"/>
      <c r="D1" s="9"/>
      <c r="E1" s="9"/>
      <c r="F1" s="10"/>
    </row>
    <row r="2" spans="1:6" ht="35.25" customHeight="1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1679987.7700000003</v>
      </c>
      <c r="C3" s="11">
        <f t="shared" ref="C3:F3" si="0">C4+C12</f>
        <v>5032913.05</v>
      </c>
      <c r="D3" s="11">
        <f t="shared" si="0"/>
        <v>4721985.1899999995</v>
      </c>
      <c r="E3" s="11">
        <f t="shared" si="0"/>
        <v>1990915.6299999997</v>
      </c>
      <c r="F3" s="11">
        <f t="shared" si="0"/>
        <v>310927.85999999958</v>
      </c>
    </row>
    <row r="4" spans="1:6" x14ac:dyDescent="0.2">
      <c r="A4" s="5" t="s">
        <v>4</v>
      </c>
      <c r="B4" s="11">
        <f>SUM(B5:B11)</f>
        <v>1333325.7100000002</v>
      </c>
      <c r="C4" s="11">
        <f>SUM(C5:C11)</f>
        <v>4977740.6399999997</v>
      </c>
      <c r="D4" s="11">
        <f>SUM(D5:D11)</f>
        <v>4721985.1899999995</v>
      </c>
      <c r="E4" s="11">
        <f>SUM(E5:E11)</f>
        <v>1589081.1599999997</v>
      </c>
      <c r="F4" s="11">
        <f>SUM(F5:F11)</f>
        <v>255755.44999999958</v>
      </c>
    </row>
    <row r="5" spans="1:6" x14ac:dyDescent="0.2">
      <c r="A5" s="6" t="s">
        <v>5</v>
      </c>
      <c r="B5" s="12">
        <v>6230.34</v>
      </c>
      <c r="C5" s="12">
        <v>2489692.0699999998</v>
      </c>
      <c r="D5" s="12">
        <v>2346972.71</v>
      </c>
      <c r="E5" s="12">
        <f>B5+C5-D5</f>
        <v>148949.69999999972</v>
      </c>
      <c r="F5" s="12">
        <f t="shared" ref="F5:F11" si="1">E5-B5</f>
        <v>142719.35999999972</v>
      </c>
    </row>
    <row r="6" spans="1:6" x14ac:dyDescent="0.2">
      <c r="A6" s="6" t="s">
        <v>6</v>
      </c>
      <c r="B6" s="12">
        <v>1327095.3700000001</v>
      </c>
      <c r="C6" s="12">
        <v>2488048.5699999998</v>
      </c>
      <c r="D6" s="12">
        <v>2375012.48</v>
      </c>
      <c r="E6" s="12">
        <f t="shared" ref="E6:E11" si="2">B6+C6-D6</f>
        <v>1440131.46</v>
      </c>
      <c r="F6" s="12">
        <f t="shared" si="1"/>
        <v>113036.08999999985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346662.06</v>
      </c>
      <c r="C12" s="11">
        <f>SUM(C13:C21)</f>
        <v>55172.41</v>
      </c>
      <c r="D12" s="11">
        <f>SUM(D13:D21)</f>
        <v>0</v>
      </c>
      <c r="E12" s="11">
        <f>SUM(E13:E21)</f>
        <v>401834.47</v>
      </c>
      <c r="F12" s="11">
        <f>SUM(F13:F21)</f>
        <v>55172.41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260417.98</v>
      </c>
      <c r="C15" s="13">
        <v>0</v>
      </c>
      <c r="D15" s="13">
        <v>0</v>
      </c>
      <c r="E15" s="13">
        <f t="shared" si="4"/>
        <v>260417.98</v>
      </c>
      <c r="F15" s="13">
        <f t="shared" si="3"/>
        <v>0</v>
      </c>
    </row>
    <row r="16" spans="1:6" x14ac:dyDescent="0.2">
      <c r="A16" s="6" t="s">
        <v>14</v>
      </c>
      <c r="B16" s="12">
        <v>108089.60000000001</v>
      </c>
      <c r="C16" s="12">
        <v>55172.41</v>
      </c>
      <c r="D16" s="12">
        <v>0</v>
      </c>
      <c r="E16" s="12">
        <f t="shared" si="4"/>
        <v>163262.01</v>
      </c>
      <c r="F16" s="12">
        <f t="shared" si="3"/>
        <v>55172.41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f t="shared" si="4"/>
        <v>26050</v>
      </c>
      <c r="F17" s="12">
        <f t="shared" si="3"/>
        <v>0</v>
      </c>
    </row>
    <row r="18" spans="1:6" x14ac:dyDescent="0.2">
      <c r="A18" s="6" t="s">
        <v>16</v>
      </c>
      <c r="B18" s="12">
        <v>-47895.519999999997</v>
      </c>
      <c r="C18" s="12">
        <v>0</v>
      </c>
      <c r="D18" s="12">
        <v>0</v>
      </c>
      <c r="E18" s="12">
        <f t="shared" si="4"/>
        <v>-47895.519999999997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7" t="s">
        <v>26</v>
      </c>
    </row>
    <row r="24" spans="1:6" ht="12.75" x14ac:dyDescent="0.2">
      <c r="A24" s="7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2022-10-18T18:38:15Z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