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ESUPUESTAL\"/>
    </mc:Choice>
  </mc:AlternateContent>
  <xr:revisionPtr revIDLastSave="0" documentId="8_{3DEFD4F7-7004-4E46-B16B-70B2F8261CF6}" xr6:coauthVersionLast="47" xr6:coauthVersionMax="47" xr10:uidLastSave="{00000000-0000-0000-0000-000000000000}"/>
  <bookViews>
    <workbookView xWindow="5760" yWindow="3360" windowWidth="17280" windowHeight="888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47" i="6"/>
  <c r="G28" i="6"/>
  <c r="G19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G5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<sst xmlns="http://schemas.openxmlformats.org/spreadsheetml/2006/main" count="201" uniqueCount="142">
  <si>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</si>
  <si>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</si>
  <si>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</si>
  <si>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</si>
  <si>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</si>
  <si>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</si>
  <si>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</si>
  <si>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</si>
  <si>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</si>
  <si>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</si>
  <si>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</si>
  <si>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</si>
  <si>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</si>
  <si>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</si>
  <si>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</si>
  <si>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</si>
  <si>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</si>
  <si>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</si>
  <si>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</si>
  <si>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</si>
  <si>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</si>
  <si>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</si>
  <si>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</si>
  <si>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</si>
  <si>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</si>
  <si>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</si>
  <si>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</si>
  <si>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</si>
  <si>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</si>
  <si>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</si>
  <si>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</si>
  <si>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</si>
  <si>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</si>
  <si>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</si>
  <si>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</si>
  <si>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</si>
  <si>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</si>
  <si>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</si>
  <si>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</si>
  <si>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</si>
  <si>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</si>
  <si>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</si>
  <si>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</si>
  <si>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</si>
  <si>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</si>
  <si>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</si>
  <si>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</si>
  <si>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</si>
  <si>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</si>
  <si>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</si>
  <si>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</si>
  <si>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</si>
  <si>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</si>
  <si>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</si>
  <si>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</si>
  <si>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</si>
  <si>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</si>
  <si>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</si>
  <si>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</si>
  <si>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</si>
  <si>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</si>
  <si>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</si>
  <si>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</si>
  <si>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</si>
  <si>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</si>
  <si>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</si>
  <si>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</si>
  <si>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</si>
  <si>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</si>
  <si>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</si>
  <si>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</si>
  <si>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</si>
  <si>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</si>
  <si>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</si>
  <si>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</si>
  <si>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</si>
  <si>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</si>
  <si>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</si>
  <si>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</si>
  <si>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</si>
  <si>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</si>
  <si>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</si>
  <si>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</si>
  <si>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</si>
  <si>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</si>
  <si>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</si>
  <si>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</si>
  <si>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</si>
  <si>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</si>
  <si>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</si>
  <si>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</si>
  <si>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</si>
  <si>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</si>
  <si>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</si>
  <si>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</si>
  <si>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</si>
  <si>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</si>
  <si>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</si>
  <si>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</si>
  <si>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</si>
  <si>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</si>
  <si>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</si>
  <si>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</si>
  <si>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</si>
  <si>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</si>
  <si>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</si>
  <si>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</si>
  <si>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</si>
  <si>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</si>
  <si>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</si>
  <si>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</si>
  <si>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</si>
  <si>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</si>
  <si>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</si>
  <si>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</si>
  <si>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</si>
  <si>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</si>
  <si>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</si>
  <si>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</si>
  <si>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</si>
  <si>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</si>
  <si>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</si>
  <si>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</si>
  <si>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</si>
  <si>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</si>
  <si>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</si>
  <si>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</si>
  <si>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</si>
  <si>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</si>
  <si>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</si>
  <si>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</si>
  <si>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</si>
  <si>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</si>
  <si>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</si>
  <si>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</si>
  <si>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Municipal de Agua Potable y Alcantarillado de Santiago Maravatío, Guanajuato.
Estado Analítico del Ejercicio del Presupuesto de Egresos
Clasificación por Objeto del Gasto (Capítulo y Concepto)
Del 1 de Enero al 30 de Junio de 2023</t>
  </si>
  <si>
    <t>Sistema Municipal de Agua Potable y Alcantarillado de Santiago Maravatío, Guanajuato.
Estado Analítico del Ejercicio del Presupuesto de Egresos
Clasificación Económica (por Tipo de Gasto)
Del 1 de Enero al 30 de Junio de 2023</t>
  </si>
  <si>
    <t>31120M36A010100 GERENCIA ADMINISTRATIVA</t>
  </si>
  <si>
    <t>Sistema Municipal de Agua Potable y Alcantarillado de Santiago Maravatío, Guanajuato.
Estado Analítico del Ejercicio del Presupuesto de Egresos
Clasificación Administrativa
Del 1 de Enero al 30 de Junio de 2023</t>
  </si>
  <si>
    <t>Sistema Municipal de Agua Potable y Alcantarillado de Santiago Maravatío, Guanajuato.
Estado Analítico del Ejercicio del Presupuesto de Egresos
Clasificación Administrativa (Poderes)
Del 1 de Enero al 30 de Junio de 2023</t>
  </si>
  <si>
    <t>Sistema Municipal de Agua Potable y Alcantarillado de Santiago Maravatío, Guanajuato.
Estado Analítico del Ejercicio del Presupuesto de Egresos
Clasificación Administrativa (Sector Paraestatal)
Del 1 de Enero al 30 de Junio de 2023</t>
  </si>
  <si>
    <t>Sistema Municipal de Agua Potable y Alcantarillado de Santiago Maravatío,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</si>
</sst>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8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858623.97</v>
      </c>
      <c r="C5" s="15">
        <f>SUM(C6:C12)</f>
        <v>0</v>
      </c>
      <c r="D5" s="15">
        <f>B5+C5</f>
        <v>858623.97</v>
      </c>
      <c r="E5" s="15">
        <f>SUM(E6:E12)</f>
        <v>360863.63</v>
      </c>
      <c r="F5" s="15">
        <f>SUM(F6:F12)</f>
        <v>301098.83</v>
      </c>
      <c r="G5" s="15">
        <f>D5-E5</f>
        <v>497760.33999999997</v>
      </c>
    </row>
    <row r="6" spans="1:8" x14ac:dyDescent="0.2">
      <c r="A6" s="24" t="s">
        <v>67</v>
      </c>
      <c r="B6" s="6">
        <v>650001.6</v>
      </c>
      <c r="C6" s="6">
        <v>0</v>
      </c>
      <c r="D6" s="6">
        <f t="shared" ref="D6:D69" si="0">B6+C6</f>
        <v>650001.6</v>
      </c>
      <c r="E6" s="6">
        <v>324659.17</v>
      </c>
      <c r="F6" s="6">
        <v>270492.37</v>
      </c>
      <c r="G6" s="6">
        <f t="shared" ref="G6:G69" si="1">D6-E6</f>
        <v>325342.43</v>
      </c>
      <c r="H6" s="11">
        <v>1100</v>
      </c>
    </row>
    <row r="7" spans="1:8" x14ac:dyDescent="0.2">
      <c r="A7" s="24" t="s">
        <v>68</v>
      </c>
      <c r="B7" s="6">
        <v>106975.6</v>
      </c>
      <c r="C7" s="6">
        <v>0</v>
      </c>
      <c r="D7" s="6">
        <f t="shared" si="0"/>
        <v>106975.6</v>
      </c>
      <c r="E7" s="6">
        <v>36204.46</v>
      </c>
      <c r="F7" s="6">
        <v>30606.46</v>
      </c>
      <c r="G7" s="6">
        <f t="shared" si="1"/>
        <v>70771.140000000014</v>
      </c>
      <c r="H7" s="11">
        <v>1200</v>
      </c>
    </row>
    <row r="8" spans="1:8" x14ac:dyDescent="0.2">
      <c r="A8" s="24" t="s">
        <v>69</v>
      </c>
      <c r="B8" s="6">
        <v>101146.77</v>
      </c>
      <c r="C8" s="6">
        <v>0</v>
      </c>
      <c r="D8" s="6">
        <f t="shared" si="0"/>
        <v>101146.77</v>
      </c>
      <c r="E8" s="6">
        <v>0</v>
      </c>
      <c r="F8" s="6">
        <v>0</v>
      </c>
      <c r="G8" s="6">
        <f t="shared" si="1"/>
        <v>101146.77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500</v>
      </c>
      <c r="C10" s="6">
        <v>0</v>
      </c>
      <c r="D10" s="6">
        <f t="shared" si="0"/>
        <v>500</v>
      </c>
      <c r="E10" s="6">
        <v>0</v>
      </c>
      <c r="F10" s="6">
        <v>0</v>
      </c>
      <c r="G10" s="6">
        <f t="shared" si="1"/>
        <v>500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633192.31000000006</v>
      </c>
      <c r="C13" s="16">
        <f>SUM(C14:C22)</f>
        <v>0</v>
      </c>
      <c r="D13" s="16">
        <f t="shared" si="0"/>
        <v>633192.31000000006</v>
      </c>
      <c r="E13" s="16">
        <f>SUM(E14:E22)</f>
        <v>109841.58</v>
      </c>
      <c r="F13" s="16">
        <f>SUM(F14:F22)</f>
        <v>113246.65000000001</v>
      </c>
      <c r="G13" s="16">
        <f t="shared" si="1"/>
        <v>523350.73000000004</v>
      </c>
      <c r="H13" s="23">
        <v>0</v>
      </c>
    </row>
    <row r="14" spans="1:8" x14ac:dyDescent="0.2">
      <c r="A14" s="24" t="s">
        <v>72</v>
      </c>
      <c r="B14" s="6">
        <v>75982.31</v>
      </c>
      <c r="C14" s="6">
        <v>0</v>
      </c>
      <c r="D14" s="6">
        <f t="shared" si="0"/>
        <v>75982.31</v>
      </c>
      <c r="E14" s="6">
        <v>14775.95</v>
      </c>
      <c r="F14" s="6">
        <v>15079.95</v>
      </c>
      <c r="G14" s="6">
        <f t="shared" si="1"/>
        <v>61206.36</v>
      </c>
      <c r="H14" s="11">
        <v>2100</v>
      </c>
    </row>
    <row r="15" spans="1:8" x14ac:dyDescent="0.2">
      <c r="A15" s="24" t="s">
        <v>73</v>
      </c>
      <c r="B15" s="6">
        <v>5000</v>
      </c>
      <c r="C15" s="6">
        <v>0</v>
      </c>
      <c r="D15" s="6">
        <f t="shared" si="0"/>
        <v>5000</v>
      </c>
      <c r="E15" s="6">
        <v>3570</v>
      </c>
      <c r="F15" s="6">
        <v>3570</v>
      </c>
      <c r="G15" s="6">
        <f t="shared" si="1"/>
        <v>1430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80000</v>
      </c>
      <c r="C17" s="6">
        <v>0</v>
      </c>
      <c r="D17" s="6">
        <f t="shared" si="0"/>
        <v>80000</v>
      </c>
      <c r="E17" s="6">
        <v>7033.24</v>
      </c>
      <c r="F17" s="6">
        <v>7596.92</v>
      </c>
      <c r="G17" s="6">
        <f t="shared" si="1"/>
        <v>72966.759999999995</v>
      </c>
      <c r="H17" s="11">
        <v>2400</v>
      </c>
    </row>
    <row r="18" spans="1:8" x14ac:dyDescent="0.2">
      <c r="A18" s="24" t="s">
        <v>76</v>
      </c>
      <c r="B18" s="6">
        <v>187500</v>
      </c>
      <c r="C18" s="6">
        <v>0</v>
      </c>
      <c r="D18" s="6">
        <f t="shared" si="0"/>
        <v>187500</v>
      </c>
      <c r="E18" s="6">
        <v>47077.5</v>
      </c>
      <c r="F18" s="6">
        <v>48657.9</v>
      </c>
      <c r="G18" s="6">
        <f t="shared" si="1"/>
        <v>140422.5</v>
      </c>
      <c r="H18" s="11">
        <v>2500</v>
      </c>
    </row>
    <row r="19" spans="1:8" x14ac:dyDescent="0.2">
      <c r="A19" s="24" t="s">
        <v>77</v>
      </c>
      <c r="B19" s="6">
        <v>79710</v>
      </c>
      <c r="C19" s="6">
        <v>0</v>
      </c>
      <c r="D19" s="6">
        <f t="shared" si="0"/>
        <v>79710</v>
      </c>
      <c r="E19" s="6">
        <v>35662.89</v>
      </c>
      <c r="F19" s="6">
        <v>36344.36</v>
      </c>
      <c r="G19" s="6">
        <f t="shared" si="1"/>
        <v>44047.11</v>
      </c>
      <c r="H19" s="11">
        <v>2600</v>
      </c>
    </row>
    <row r="20" spans="1:8" x14ac:dyDescent="0.2">
      <c r="A20" s="24" t="s">
        <v>78</v>
      </c>
      <c r="B20" s="6">
        <v>15000</v>
      </c>
      <c r="C20" s="6">
        <v>0</v>
      </c>
      <c r="D20" s="6">
        <f t="shared" si="0"/>
        <v>15000</v>
      </c>
      <c r="E20" s="6">
        <v>1722</v>
      </c>
      <c r="F20" s="6">
        <v>1997.52</v>
      </c>
      <c r="G20" s="6">
        <f t="shared" si="1"/>
        <v>13278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190000</v>
      </c>
      <c r="C22" s="6">
        <v>0</v>
      </c>
      <c r="D22" s="6">
        <f t="shared" si="0"/>
        <v>190000</v>
      </c>
      <c r="E22" s="6">
        <v>0</v>
      </c>
      <c r="F22" s="6">
        <v>0</v>
      </c>
      <c r="G22" s="6">
        <f t="shared" si="1"/>
        <v>190000</v>
      </c>
      <c r="H22" s="11">
        <v>2900</v>
      </c>
    </row>
    <row r="23" spans="1:8" x14ac:dyDescent="0.2">
      <c r="A23" s="22" t="s">
        <v>64</v>
      </c>
      <c r="B23" s="16">
        <f>SUM(B24:B32)</f>
        <v>1294183.72</v>
      </c>
      <c r="C23" s="16">
        <f>SUM(C24:C32)</f>
        <v>0</v>
      </c>
      <c r="D23" s="16">
        <f t="shared" si="0"/>
        <v>1294183.72</v>
      </c>
      <c r="E23" s="16">
        <f>SUM(E24:E32)</f>
        <v>519605.14999999997</v>
      </c>
      <c r="F23" s="16">
        <f>SUM(F24:F32)</f>
        <v>529203.71</v>
      </c>
      <c r="G23" s="16">
        <f t="shared" si="1"/>
        <v>774578.57000000007</v>
      </c>
      <c r="H23" s="23">
        <v>0</v>
      </c>
    </row>
    <row r="24" spans="1:8" x14ac:dyDescent="0.2">
      <c r="A24" s="24" t="s">
        <v>81</v>
      </c>
      <c r="B24" s="6">
        <v>900000</v>
      </c>
      <c r="C24" s="6">
        <v>-80000</v>
      </c>
      <c r="D24" s="6">
        <f t="shared" si="0"/>
        <v>820000</v>
      </c>
      <c r="E24" s="6">
        <v>319898.98</v>
      </c>
      <c r="F24" s="6">
        <v>329493.53999999998</v>
      </c>
      <c r="G24" s="6">
        <f t="shared" si="1"/>
        <v>500101.02</v>
      </c>
      <c r="H24" s="11">
        <v>3100</v>
      </c>
    </row>
    <row r="25" spans="1:8" x14ac:dyDescent="0.2">
      <c r="A25" s="24" t="s">
        <v>82</v>
      </c>
      <c r="B25" s="6">
        <v>20000</v>
      </c>
      <c r="C25" s="6">
        <v>80000</v>
      </c>
      <c r="D25" s="6">
        <f t="shared" si="0"/>
        <v>100000</v>
      </c>
      <c r="E25" s="6">
        <v>74000</v>
      </c>
      <c r="F25" s="6">
        <v>74000</v>
      </c>
      <c r="G25" s="6">
        <f t="shared" si="1"/>
        <v>26000</v>
      </c>
      <c r="H25" s="11">
        <v>3200</v>
      </c>
    </row>
    <row r="26" spans="1:8" x14ac:dyDescent="0.2">
      <c r="A26" s="24" t="s">
        <v>83</v>
      </c>
      <c r="B26" s="6">
        <v>60425</v>
      </c>
      <c r="C26" s="6">
        <v>0</v>
      </c>
      <c r="D26" s="6">
        <f t="shared" si="0"/>
        <v>60425</v>
      </c>
      <c r="E26" s="6">
        <v>34849.14</v>
      </c>
      <c r="F26" s="6">
        <v>34849.14</v>
      </c>
      <c r="G26" s="6">
        <f t="shared" si="1"/>
        <v>25575.86</v>
      </c>
      <c r="H26" s="11">
        <v>3300</v>
      </c>
    </row>
    <row r="27" spans="1:8" x14ac:dyDescent="0.2">
      <c r="A27" s="24" t="s">
        <v>84</v>
      </c>
      <c r="B27" s="6">
        <v>10000</v>
      </c>
      <c r="C27" s="6">
        <v>0</v>
      </c>
      <c r="D27" s="6">
        <f t="shared" si="0"/>
        <v>10000</v>
      </c>
      <c r="E27" s="6">
        <v>217</v>
      </c>
      <c r="F27" s="6">
        <v>221</v>
      </c>
      <c r="G27" s="6">
        <f t="shared" si="1"/>
        <v>9783</v>
      </c>
      <c r="H27" s="11">
        <v>3400</v>
      </c>
    </row>
    <row r="28" spans="1:8" x14ac:dyDescent="0.2">
      <c r="A28" s="24" t="s">
        <v>85</v>
      </c>
      <c r="B28" s="6">
        <v>113000</v>
      </c>
      <c r="C28" s="6">
        <v>0</v>
      </c>
      <c r="D28" s="6">
        <f t="shared" si="0"/>
        <v>113000</v>
      </c>
      <c r="E28" s="6">
        <v>14454.31</v>
      </c>
      <c r="F28" s="6">
        <v>14454.31</v>
      </c>
      <c r="G28" s="6">
        <f t="shared" si="1"/>
        <v>98545.69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10000</v>
      </c>
      <c r="C30" s="6">
        <v>0</v>
      </c>
      <c r="D30" s="6">
        <f t="shared" si="0"/>
        <v>10000</v>
      </c>
      <c r="E30" s="6">
        <v>161.72</v>
      </c>
      <c r="F30" s="6">
        <v>161.72</v>
      </c>
      <c r="G30" s="6">
        <f t="shared" si="1"/>
        <v>9838.2800000000007</v>
      </c>
      <c r="H30" s="11">
        <v>3700</v>
      </c>
    </row>
    <row r="31" spans="1:8" x14ac:dyDescent="0.2">
      <c r="A31" s="24" t="s">
        <v>88</v>
      </c>
      <c r="B31" s="6">
        <v>15000</v>
      </c>
      <c r="C31" s="6">
        <v>0</v>
      </c>
      <c r="D31" s="6">
        <f t="shared" si="0"/>
        <v>15000</v>
      </c>
      <c r="E31" s="6">
        <v>0</v>
      </c>
      <c r="F31" s="6">
        <v>0</v>
      </c>
      <c r="G31" s="6">
        <f t="shared" si="1"/>
        <v>15000</v>
      </c>
      <c r="H31" s="11">
        <v>3800</v>
      </c>
    </row>
    <row r="32" spans="1:8" x14ac:dyDescent="0.2">
      <c r="A32" s="24" t="s">
        <v>18</v>
      </c>
      <c r="B32" s="6">
        <v>165758.72</v>
      </c>
      <c r="C32" s="6">
        <v>0</v>
      </c>
      <c r="D32" s="6">
        <f t="shared" si="0"/>
        <v>165758.72</v>
      </c>
      <c r="E32" s="6">
        <v>76024</v>
      </c>
      <c r="F32" s="6">
        <v>76024</v>
      </c>
      <c r="G32" s="6">
        <f t="shared" si="1"/>
        <v>89734.720000000001</v>
      </c>
      <c r="H32" s="11">
        <v>3900</v>
      </c>
    </row>
    <row r="33" spans="1:8" x14ac:dyDescent="0.2">
      <c r="A33" s="22" t="s">
        <v>130</v>
      </c>
      <c r="B33" s="16">
        <f>SUM(B34:B42)</f>
        <v>5000</v>
      </c>
      <c r="C33" s="16">
        <f>SUM(C34:C42)</f>
        <v>0</v>
      </c>
      <c r="D33" s="16">
        <f t="shared" si="0"/>
        <v>5000</v>
      </c>
      <c r="E33" s="16">
        <f>SUM(E34:E42)</f>
        <v>0</v>
      </c>
      <c r="F33" s="16">
        <f>SUM(F34:F42)</f>
        <v>0</v>
      </c>
      <c r="G33" s="16">
        <f t="shared" si="1"/>
        <v>5000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5000</v>
      </c>
      <c r="C37" s="6">
        <v>0</v>
      </c>
      <c r="D37" s="6">
        <f t="shared" si="0"/>
        <v>5000</v>
      </c>
      <c r="E37" s="6">
        <v>0</v>
      </c>
      <c r="F37" s="6">
        <v>0</v>
      </c>
      <c r="G37" s="6">
        <f t="shared" si="1"/>
        <v>5000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195000</v>
      </c>
      <c r="C43" s="16">
        <f>SUM(C44:C52)</f>
        <v>0</v>
      </c>
      <c r="D43" s="16">
        <f t="shared" si="0"/>
        <v>195000</v>
      </c>
      <c r="E43" s="16">
        <f>SUM(E44:E52)</f>
        <v>63443.08</v>
      </c>
      <c r="F43" s="16">
        <f>SUM(F44:F52)</f>
        <v>63443.08</v>
      </c>
      <c r="G43" s="16">
        <f t="shared" si="1"/>
        <v>131556.91999999998</v>
      </c>
      <c r="H43" s="23">
        <v>0</v>
      </c>
    </row>
    <row r="44" spans="1:8" x14ac:dyDescent="0.2">
      <c r="A44" s="5" t="s">
        <v>96</v>
      </c>
      <c r="B44" s="6">
        <v>45000</v>
      </c>
      <c r="C44" s="6">
        <v>0</v>
      </c>
      <c r="D44" s="6">
        <f t="shared" si="0"/>
        <v>45000</v>
      </c>
      <c r="E44" s="6">
        <v>38793.08</v>
      </c>
      <c r="F44" s="6">
        <v>38793.08</v>
      </c>
      <c r="G44" s="6">
        <f t="shared" si="1"/>
        <v>6206.9199999999983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150000</v>
      </c>
      <c r="C49" s="6">
        <v>0</v>
      </c>
      <c r="D49" s="6">
        <f t="shared" si="0"/>
        <v>150000</v>
      </c>
      <c r="E49" s="6">
        <v>24650</v>
      </c>
      <c r="F49" s="6">
        <v>24650</v>
      </c>
      <c r="G49" s="6">
        <f t="shared" si="1"/>
        <v>125350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2986000</v>
      </c>
      <c r="C77" s="18">
        <f t="shared" si="4"/>
        <v>0</v>
      </c>
      <c r="D77" s="18">
        <f t="shared" si="4"/>
        <v>2986000</v>
      </c>
      <c r="E77" s="18">
        <f t="shared" si="4"/>
        <v>1053753.44</v>
      </c>
      <c r="F77" s="18">
        <f t="shared" si="4"/>
        <v>1006992.2699999999</v>
      </c>
      <c r="G77" s="18">
        <f t="shared" si="4"/>
        <v>1932246.56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2791000</v>
      </c>
      <c r="C5" s="19">
        <v>0</v>
      </c>
      <c r="D5" s="19">
        <f>B5+C5</f>
        <v>2791000</v>
      </c>
      <c r="E5" s="19">
        <v>990310.36</v>
      </c>
      <c r="F5" s="19">
        <v>943549.19</v>
      </c>
      <c r="G5" s="19">
        <f>D5-E5</f>
        <v>1800689.6400000001</v>
      </c>
    </row>
    <row r="6" spans="1:7" x14ac:dyDescent="0.2">
      <c r="A6" s="7" t="s">
        <v>1</v>
      </c>
      <c r="B6" s="19">
        <v>195000</v>
      </c>
      <c r="C6" s="19">
        <v>0</v>
      </c>
      <c r="D6" s="19">
        <f>B6+C6</f>
        <v>195000</v>
      </c>
      <c r="E6" s="19">
        <v>63443.08</v>
      </c>
      <c r="F6" s="19">
        <v>63443.08</v>
      </c>
      <c r="G6" s="19">
        <f>D6-E6</f>
        <v>131556.91999999998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2986000</v>
      </c>
      <c r="C10" s="18">
        <f t="shared" si="0"/>
        <v>0</v>
      </c>
      <c r="D10" s="18">
        <f t="shared" si="0"/>
        <v>2986000</v>
      </c>
      <c r="E10" s="18">
        <f t="shared" si="0"/>
        <v>1053753.44</v>
      </c>
      <c r="F10" s="18">
        <f t="shared" si="0"/>
        <v>1006992.2699999999</v>
      </c>
      <c r="G10" s="18">
        <f t="shared" si="0"/>
        <v>1932246.56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2986000</v>
      </c>
      <c r="C6" s="6">
        <v>0</v>
      </c>
      <c r="D6" s="6">
        <f>B6+C6</f>
        <v>2986000</v>
      </c>
      <c r="E6" s="6">
        <v>1053753.44</v>
      </c>
      <c r="F6" s="6">
        <v>1006992.27</v>
      </c>
      <c r="G6" s="6">
        <f>D6-E6</f>
        <v>1932246.56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2986000</v>
      </c>
      <c r="C14" s="21">
        <f t="shared" si="2"/>
        <v>0</v>
      </c>
      <c r="D14" s="21">
        <f t="shared" si="2"/>
        <v>2986000</v>
      </c>
      <c r="E14" s="21">
        <f t="shared" si="2"/>
        <v>1053753.44</v>
      </c>
      <c r="F14" s="21">
        <f t="shared" si="2"/>
        <v>1006992.27</v>
      </c>
      <c r="G14" s="21">
        <f t="shared" si="2"/>
        <v>1932246.56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 t="s">
        <v>56</v>
      </c>
      <c r="B18" s="34" t="s">
        <v>62</v>
      </c>
      <c r="C18" s="32"/>
      <c r="D18" s="32"/>
      <c r="E18" s="32"/>
      <c r="F18" s="33"/>
      <c r="G18" s="35" t="s">
        <v>61</v>
      </c>
    </row>
    <row r="19" spans="1:7" ht="20.399999999999999" x14ac:dyDescent="0.2">
      <c r="A19" s="38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7" t="s">
        <v>56</v>
      </c>
      <c r="B29" s="34" t="s">
        <v>62</v>
      </c>
      <c r="C29" s="32"/>
      <c r="D29" s="32"/>
      <c r="E29" s="32"/>
      <c r="F29" s="33"/>
      <c r="G29" s="35" t="s">
        <v>61</v>
      </c>
    </row>
    <row r="30" spans="1:7" ht="20.399999999999999" x14ac:dyDescent="0.2">
      <c r="A30" s="38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2986000</v>
      </c>
      <c r="C32" s="6">
        <v>0</v>
      </c>
      <c r="D32" s="6">
        <f t="shared" ref="D32:D38" si="6">B32+C32</f>
        <v>2986000</v>
      </c>
      <c r="E32" s="6">
        <v>1053753.44</v>
      </c>
      <c r="F32" s="6">
        <v>1006992.27</v>
      </c>
      <c r="G32" s="6">
        <f t="shared" ref="G32:G38" si="7">D32-E32</f>
        <v>1932246.56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2986000</v>
      </c>
      <c r="C39" s="21">
        <f t="shared" si="8"/>
        <v>0</v>
      </c>
      <c r="D39" s="21">
        <f t="shared" si="8"/>
        <v>2986000</v>
      </c>
      <c r="E39" s="21">
        <f t="shared" si="8"/>
        <v>1053753.44</v>
      </c>
      <c r="F39" s="21">
        <f t="shared" si="8"/>
        <v>1006992.27</v>
      </c>
      <c r="G39" s="21">
        <f t="shared" si="8"/>
        <v>1932246.56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2986000</v>
      </c>
      <c r="C14" s="16">
        <f t="shared" si="3"/>
        <v>0</v>
      </c>
      <c r="D14" s="16">
        <f t="shared" si="3"/>
        <v>2986000</v>
      </c>
      <c r="E14" s="16">
        <f t="shared" si="3"/>
        <v>1053753.44</v>
      </c>
      <c r="F14" s="16">
        <f t="shared" si="3"/>
        <v>1006992.27</v>
      </c>
      <c r="G14" s="16">
        <f t="shared" si="3"/>
        <v>1932246.56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2986000</v>
      </c>
      <c r="C16" s="6">
        <v>0</v>
      </c>
      <c r="D16" s="6">
        <f t="shared" ref="D16:D21" si="5">B16+C16</f>
        <v>2986000</v>
      </c>
      <c r="E16" s="6">
        <v>1053753.44</v>
      </c>
      <c r="F16" s="6">
        <v>1006992.27</v>
      </c>
      <c r="G16" s="6">
        <f t="shared" si="4"/>
        <v>1932246.56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2986000</v>
      </c>
      <c r="C37" s="21">
        <f t="shared" si="12"/>
        <v>0</v>
      </c>
      <c r="D37" s="21">
        <f t="shared" si="12"/>
        <v>2986000</v>
      </c>
      <c r="E37" s="21">
        <f t="shared" si="12"/>
        <v>1053753.44</v>
      </c>
      <c r="F37" s="21">
        <f t="shared" si="12"/>
        <v>1006992.27</v>
      </c>
      <c r="G37" s="21">
        <f t="shared" si="12"/>
        <v>1932246.56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2023-07-26T00:13:42Z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