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ORMACION PROGRAMATICA\"/>
    </mc:Choice>
  </mc:AlternateContent>
  <xr:revisionPtr revIDLastSave="0" documentId="13_ncr:1_{558B1DFB-D036-4C99-8307-6B9B13D122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M21" i="1"/>
  <c r="G21" i="1"/>
  <c r="M11" i="1"/>
  <c r="L11" i="1"/>
  <c r="G11" i="1"/>
  <c r="M10" i="1"/>
  <c r="L10" i="1"/>
  <c r="G10" i="1"/>
  <c r="G9" i="1"/>
  <c r="K14" i="1" l="1"/>
  <c r="J14" i="1"/>
  <c r="I14" i="1"/>
  <c r="H14" i="1"/>
  <c r="G14" i="1"/>
  <c r="M14" i="1" l="1"/>
  <c r="M9" i="1"/>
  <c r="K23" i="1"/>
  <c r="I23" i="1"/>
  <c r="H23" i="1"/>
  <c r="J23" i="1"/>
  <c r="G23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<sst xmlns="http://schemas.openxmlformats.org/spreadsheetml/2006/main" count="27" uniqueCount="27">
  <si>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</si>
  <si>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</si>
  <si>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</si>
  <si>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</si>
  <si>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</si>
  <si>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</si>
  <si>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</si>
  <si>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</si>
  <si>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</si>
  <si>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</si>
  <si>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</si>
  <si>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</si>
  <si>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</si>
  <si>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</si>
  <si>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</si>
  <si>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</si>
  <si>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</si>
  <si>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</si>
  <si>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</si>
  <si>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</si>
  <si>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</si>
  <si>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</si>
  <si>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</si>
  <si>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</si>
  <si>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</si>
  <si>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MAQUINARIA Y EQUIPO INDUSTRIAL</t>
  </si>
  <si>
    <t>Sistema Municipal de Agua Potable y Alcantarillado de Santiago Maravatío, Guanajuato.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</si>
</sst>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L27" sqref="L27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20000</v>
      </c>
      <c r="H9" s="36">
        <v>20000</v>
      </c>
      <c r="I9" s="36">
        <v>20000</v>
      </c>
      <c r="J9" s="36">
        <v>0</v>
      </c>
      <c r="K9" s="36">
        <v>17241.36</v>
      </c>
      <c r="L9" s="37">
        <f>IFERROR(K9/H9,0)</f>
        <v>0.86206800000000006</v>
      </c>
      <c r="M9" s="38">
        <f>IFERROR(K9/I9,0)</f>
        <v>0.86206800000000006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25000</v>
      </c>
      <c r="H10" s="36">
        <v>25000</v>
      </c>
      <c r="I10" s="36">
        <v>25000</v>
      </c>
      <c r="J10" s="36">
        <v>0</v>
      </c>
      <c r="K10" s="36">
        <v>21551.72</v>
      </c>
      <c r="L10" s="37">
        <f>IFERROR(K10/H10,0)</f>
        <v>0.86206880000000008</v>
      </c>
      <c r="M10" s="38">
        <f>IFERROR(K10/I10,0)</f>
        <v>0.86206880000000008</v>
      </c>
    </row>
    <row r="11" spans="2:13" x14ac:dyDescent="0.25">
      <c r="B11" s="32"/>
      <c r="C11" s="33"/>
      <c r="D11" s="34"/>
      <c r="E11" s="29">
        <v>5620</v>
      </c>
      <c r="F11" s="30" t="s">
        <v>25</v>
      </c>
      <c r="G11" s="35">
        <f>+H11</f>
        <v>150000</v>
      </c>
      <c r="H11" s="36">
        <v>150000</v>
      </c>
      <c r="I11" s="36">
        <v>150000</v>
      </c>
      <c r="J11" s="36">
        <v>0</v>
      </c>
      <c r="K11" s="36">
        <v>24650</v>
      </c>
      <c r="L11" s="37">
        <f>IFERROR(K11/H11,0)</f>
        <v>0.16433333333333333</v>
      </c>
      <c r="M11" s="38">
        <f>IFERROR(K11/I11,0)</f>
        <v>0.16433333333333333</v>
      </c>
    </row>
    <row r="12" spans="2:13" x14ac:dyDescent="0.25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2" customHeight="1" x14ac:dyDescent="0.25">
      <c r="B14" s="67" t="s">
        <v>14</v>
      </c>
      <c r="C14" s="68"/>
      <c r="D14" s="68"/>
      <c r="E14" s="68"/>
      <c r="F14" s="68"/>
      <c r="G14" s="7">
        <f>SUM(G9:G11)</f>
        <v>195000</v>
      </c>
      <c r="H14" s="7">
        <f>SUM(H9:H11)</f>
        <v>195000</v>
      </c>
      <c r="I14" s="7">
        <f>SUM(I9:I11)</f>
        <v>195000</v>
      </c>
      <c r="J14" s="7">
        <f>SUM(J9:J11)</f>
        <v>0</v>
      </c>
      <c r="K14" s="7">
        <f>SUM(K9:K11)</f>
        <v>63443.08</v>
      </c>
      <c r="L14" s="8">
        <f>IFERROR(K14/H14,0)</f>
        <v>0.32534912820512824</v>
      </c>
      <c r="M14" s="9">
        <f>IFERROR(K14/I14,0)</f>
        <v>0.32534912820512824</v>
      </c>
    </row>
    <row r="15" spans="2:13" ht="4.8" customHeight="1" x14ac:dyDescent="0.25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5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67" t="s">
        <v>17</v>
      </c>
      <c r="C21" s="68"/>
      <c r="D21" s="68"/>
      <c r="E21" s="68"/>
      <c r="F21" s="68"/>
      <c r="G21" s="7">
        <f>+G17</f>
        <v>0</v>
      </c>
      <c r="H21" s="7">
        <f t="shared" ref="H21:M21" si="0">+H17</f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52" t="s">
        <v>18</v>
      </c>
      <c r="C23" s="53"/>
      <c r="D23" s="53"/>
      <c r="E23" s="53"/>
      <c r="F23" s="53"/>
      <c r="G23" s="10">
        <f>+G14+G21</f>
        <v>195000</v>
      </c>
      <c r="H23" s="10">
        <f>+H14+H21</f>
        <v>195000</v>
      </c>
      <c r="I23" s="10">
        <f>+I14+I21</f>
        <v>195000</v>
      </c>
      <c r="J23" s="10">
        <f>+J14+J21</f>
        <v>0</v>
      </c>
      <c r="K23" s="10">
        <f>+K14+K21</f>
        <v>63443.08</v>
      </c>
      <c r="L23" s="11">
        <f>IFERROR(K23/H23,0)</f>
        <v>0.32534912820512824</v>
      </c>
      <c r="M23" s="12">
        <f>IFERROR(K23/I23,0)</f>
        <v>0.32534912820512824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4" x14ac:dyDescent="0.3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2023-07-26T00:19:19Z</dcterms:modified>
</cp:coreProperties>
</file>