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13_ncr:1_{A7D4D01C-518F-4F42-814C-E5CBEE1B96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4" l="1"/>
  <c r="H14" i="4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1" i="4"/>
  <c r="E39" i="4" s="1"/>
  <c r="H16" i="4"/>
  <c r="E16" i="4"/>
  <c r="H21" i="4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<sst xmlns="http://schemas.openxmlformats.org/spreadsheetml/2006/main" count="98" uniqueCount="50">
  <si>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</si>
  <si>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</si>
  <si>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</si>
  <si>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</si>
  <si>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</si>
  <si>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</si>
  <si>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</si>
  <si>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</si>
  <si>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</si>
  <si>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</si>
  <si>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</si>
  <si>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</si>
  <si>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</si>
  <si>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</si>
  <si>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</si>
  <si>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</si>
  <si>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</si>
  <si>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</si>
  <si>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</si>
  <si>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</si>
  <si>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</si>
  <si>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</si>
  <si>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</si>
  <si>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</si>
  <si>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</si>
  <si>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</si>
  <si>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</si>
  <si>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</si>
  <si>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</si>
  <si>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</si>
  <si>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</si>
  <si>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</si>
  <si>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</si>
  <si>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</si>
  <si>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</si>
  <si>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</si>
  <si>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</si>
  <si>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</si>
  <si>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</si>
  <si>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</si>
  <si>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</si>
  <si>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</si>
  <si>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</si>
  <si>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</si>
  <si>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</si>
  <si>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</si>
  <si>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</si>
  <si>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</si>
  <si>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</si>
  <si>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Fray Nicolás P. Navarrete del Municipio de Santiago Maravatío, Guanajuato.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</si>
</sst>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11" zoomScaleNormal="100" workbookViewId="0">
      <selection activeCell="F35" sqref="F35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4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30000</v>
      </c>
      <c r="D11" s="22">
        <v>0</v>
      </c>
      <c r="E11" s="22">
        <f t="shared" si="2"/>
        <v>30000</v>
      </c>
      <c r="F11" s="22">
        <v>10062</v>
      </c>
      <c r="G11" s="22">
        <v>10062</v>
      </c>
      <c r="H11" s="22">
        <f t="shared" si="3"/>
        <v>-19938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174652</v>
      </c>
      <c r="D12" s="22">
        <v>348</v>
      </c>
      <c r="E12" s="22">
        <f t="shared" si="2"/>
        <v>175000</v>
      </c>
      <c r="F12" s="22">
        <v>175000</v>
      </c>
      <c r="G12" s="22">
        <v>175000</v>
      </c>
      <c r="H12" s="22">
        <f t="shared" si="3"/>
        <v>348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1683764.01</v>
      </c>
      <c r="D13" s="22">
        <v>-11050.01</v>
      </c>
      <c r="E13" s="22">
        <f t="shared" si="2"/>
        <v>1672714</v>
      </c>
      <c r="F13" s="22">
        <v>1683763.8</v>
      </c>
      <c r="G13" s="22">
        <v>1683763.8</v>
      </c>
      <c r="H13" s="22">
        <f t="shared" si="3"/>
        <v>-0.2099999999627471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884774.69</v>
      </c>
      <c r="E14" s="22">
        <f t="shared" ref="E14" si="4">C14+D14</f>
        <v>884774.69</v>
      </c>
      <c r="F14" s="22">
        <v>0</v>
      </c>
      <c r="G14" s="22">
        <v>0</v>
      </c>
      <c r="H14" s="22">
        <f t="shared" si="3"/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1888416.01</v>
      </c>
      <c r="D16" s="23">
        <f t="shared" ref="D16:H16" si="5">SUM(D5:D14)</f>
        <v>874072.67999999993</v>
      </c>
      <c r="E16" s="23">
        <f t="shared" si="5"/>
        <v>2762488.69</v>
      </c>
      <c r="F16" s="23">
        <f t="shared" si="5"/>
        <v>1868825.8</v>
      </c>
      <c r="G16" s="11">
        <f t="shared" si="5"/>
        <v>1868825.8</v>
      </c>
      <c r="H16" s="12">
        <f t="shared" si="5"/>
        <v>-19590.209999999963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0.399999999999999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6">SUM(C22+C23+C24+C25+C26+C27+C28+C29)</f>
        <v>0</v>
      </c>
      <c r="D21" s="24">
        <f t="shared" si="6"/>
        <v>0</v>
      </c>
      <c r="E21" s="24">
        <f t="shared" si="6"/>
        <v>0</v>
      </c>
      <c r="F21" s="24">
        <f t="shared" si="6"/>
        <v>0</v>
      </c>
      <c r="G21" s="24">
        <f t="shared" si="6"/>
        <v>0</v>
      </c>
      <c r="H21" s="24">
        <f t="shared" si="6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7">C22+D22</f>
        <v>0</v>
      </c>
      <c r="F22" s="25">
        <v>0</v>
      </c>
      <c r="G22" s="25">
        <v>0</v>
      </c>
      <c r="H22" s="25">
        <f t="shared" ref="H22:H25" si="8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7"/>
        <v>0</v>
      </c>
      <c r="F23" s="25">
        <v>0</v>
      </c>
      <c r="G23" s="25">
        <v>0</v>
      </c>
      <c r="H23" s="25">
        <f t="shared" si="8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7"/>
        <v>0</v>
      </c>
      <c r="F24" s="25">
        <v>0</v>
      </c>
      <c r="G24" s="25">
        <v>0</v>
      </c>
      <c r="H24" s="25">
        <f t="shared" si="8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7"/>
        <v>0</v>
      </c>
      <c r="F25" s="25">
        <v>0</v>
      </c>
      <c r="G25" s="25">
        <v>0</v>
      </c>
      <c r="H25" s="25">
        <f t="shared" si="8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9">C26+D26</f>
        <v>0</v>
      </c>
      <c r="F26" s="25">
        <v>0</v>
      </c>
      <c r="G26" s="25">
        <v>0</v>
      </c>
      <c r="H26" s="25">
        <f t="shared" ref="H26" si="10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1">C27+D27</f>
        <v>0</v>
      </c>
      <c r="F27" s="25">
        <v>0</v>
      </c>
      <c r="G27" s="25">
        <v>0</v>
      </c>
      <c r="H27" s="25">
        <f t="shared" ref="H27:H29" si="12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1"/>
        <v>0</v>
      </c>
      <c r="F28" s="25">
        <v>0</v>
      </c>
      <c r="G28" s="25">
        <v>0</v>
      </c>
      <c r="H28" s="25">
        <f t="shared" si="12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1"/>
        <v>0</v>
      </c>
      <c r="F29" s="25">
        <v>0</v>
      </c>
      <c r="G29" s="25">
        <v>0</v>
      </c>
      <c r="H29" s="25">
        <f t="shared" si="12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3">SUM(C32:C35)</f>
        <v>1888416.01</v>
      </c>
      <c r="D31" s="26">
        <f t="shared" si="13"/>
        <v>874072.67999999993</v>
      </c>
      <c r="E31" s="26">
        <f t="shared" si="13"/>
        <v>2762488.69</v>
      </c>
      <c r="F31" s="26">
        <f t="shared" si="13"/>
        <v>1868825.8</v>
      </c>
      <c r="G31" s="26">
        <f t="shared" si="13"/>
        <v>1868825.8</v>
      </c>
      <c r="H31" s="26">
        <f t="shared" si="13"/>
        <v>-19590.209999999963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4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30000</v>
      </c>
      <c r="D34" s="25">
        <v>0</v>
      </c>
      <c r="E34" s="25">
        <f>C34+D34</f>
        <v>30000</v>
      </c>
      <c r="F34" s="25">
        <v>10062</v>
      </c>
      <c r="G34" s="25">
        <v>10062</v>
      </c>
      <c r="H34" s="25">
        <f t="shared" si="14"/>
        <v>-19938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1858416.01</v>
      </c>
      <c r="D35" s="25">
        <f>-10702.01+884774.69</f>
        <v>874072.67999999993</v>
      </c>
      <c r="E35" s="25">
        <f>C35+D35</f>
        <v>2732488.69</v>
      </c>
      <c r="F35" s="25">
        <v>1858763.8</v>
      </c>
      <c r="G35" s="25">
        <v>1858763.8</v>
      </c>
      <c r="H35" s="25">
        <f t="shared" ref="H35" si="15">G35-C35</f>
        <v>347.79000000003725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6">SUM(C38)</f>
        <v>0</v>
      </c>
      <c r="D37" s="26">
        <f t="shared" si="16"/>
        <v>0</v>
      </c>
      <c r="E37" s="26">
        <f t="shared" si="16"/>
        <v>0</v>
      </c>
      <c r="F37" s="26">
        <f t="shared" si="16"/>
        <v>0</v>
      </c>
      <c r="G37" s="26">
        <f t="shared" si="16"/>
        <v>0</v>
      </c>
      <c r="H37" s="26">
        <f t="shared" si="16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1888416.01</v>
      </c>
      <c r="D39" s="23">
        <f t="shared" ref="D39:H39" si="17">SUM(D37+D31+D21)</f>
        <v>874072.67999999993</v>
      </c>
      <c r="E39" s="23">
        <f t="shared" si="17"/>
        <v>2762488.69</v>
      </c>
      <c r="F39" s="23">
        <f t="shared" si="17"/>
        <v>1868825.8</v>
      </c>
      <c r="G39" s="23">
        <f t="shared" si="17"/>
        <v>1868825.8</v>
      </c>
      <c r="H39" s="12">
        <f t="shared" si="17"/>
        <v>-19590.209999999963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2019-04-05T21:16:20Z</cp:lastPrinted>
  <dcterms:created xsi:type="dcterms:W3CDTF">2012-12-11T20:48:19Z</dcterms:created>
  <dcterms:modified xsi:type="dcterms:W3CDTF">2022-01-23T21:10:08Z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