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DIF MARAVATIO\Desktop\CASA DE LA CULTURA CUENTA NUEVA\"/>
    </mc:Choice>
  </mc:AlternateContent>
  <xr:revisionPtr revIDLastSave="0" documentId="13_ncr:1_{60E652ED-6F7C-4D3A-9E0C-0D5660CB6579}" xr6:coauthVersionLast="47" xr6:coauthVersionMax="47" xr10:uidLastSave="{00000000-0000-0000-0000-000000000000}"/>
  <bookViews>
    <workbookView xWindow="-108" yWindow="-108" windowWidth="23256" windowHeight="12456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H42" i="4"/>
  <c r="H40" i="4"/>
  <c r="H38" i="4"/>
  <c r="E50" i="4"/>
  <c r="H50" i="4" s="1"/>
  <c r="E48" i="4"/>
  <c r="H48" i="4" s="1"/>
  <c r="E46" i="4"/>
  <c r="H46" i="4" s="1"/>
  <c r="E44" i="4"/>
  <c r="H44" i="4" s="1"/>
  <c r="E42" i="4"/>
  <c r="E40" i="4"/>
  <c r="E38" i="4"/>
  <c r="C52" i="4"/>
  <c r="G30" i="4"/>
  <c r="F30" i="4"/>
  <c r="H28" i="4"/>
  <c r="H27" i="4"/>
  <c r="H26" i="4"/>
  <c r="H25" i="4"/>
  <c r="H30" i="4" s="1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52" i="4"/>
  <c r="H16" i="4"/>
  <c r="E16" i="4"/>
  <c r="H30" i="5" l="1"/>
  <c r="H29" i="5"/>
  <c r="H28" i="5"/>
  <c r="H27" i="5"/>
  <c r="H14" i="5"/>
  <c r="H13" i="5"/>
  <c r="H12" i="5"/>
  <c r="H11" i="5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E29" i="5"/>
  <c r="E28" i="5"/>
  <c r="E27" i="5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E13" i="5"/>
  <c r="E12" i="5"/>
  <c r="E11" i="5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68" i="6"/>
  <c r="H67" i="6"/>
  <c r="H66" i="6"/>
  <c r="H56" i="6"/>
  <c r="H54" i="6"/>
  <c r="H42" i="6"/>
  <c r="H32" i="6"/>
  <c r="H11" i="6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E67" i="6"/>
  <c r="E66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E55" i="6"/>
  <c r="H55" i="6" s="1"/>
  <c r="E54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C43" i="6"/>
  <c r="C33" i="6"/>
  <c r="E33" i="6" s="1"/>
  <c r="H33" i="6" s="1"/>
  <c r="C23" i="6"/>
  <c r="C13" i="6"/>
  <c r="C5" i="6"/>
  <c r="C42" i="5" l="1"/>
  <c r="E53" i="6"/>
  <c r="H53" i="6" s="1"/>
  <c r="E43" i="6"/>
  <c r="H43" i="6" s="1"/>
  <c r="E23" i="6"/>
  <c r="H23" i="6" s="1"/>
  <c r="E13" i="6"/>
  <c r="H13" i="6" s="1"/>
  <c r="E5" i="6"/>
  <c r="H6" i="5"/>
  <c r="H36" i="5"/>
  <c r="H5" i="6"/>
  <c r="H16" i="5"/>
  <c r="G77" i="6"/>
  <c r="H25" i="5"/>
  <c r="H42" i="5" s="1"/>
  <c r="E16" i="8"/>
  <c r="G42" i="5"/>
  <c r="F77" i="6"/>
  <c r="E36" i="5"/>
  <c r="D77" i="6"/>
  <c r="D42" i="5"/>
  <c r="H38" i="5"/>
  <c r="C77" i="6"/>
  <c r="E6" i="5"/>
  <c r="F42" i="5"/>
  <c r="E25" i="5"/>
  <c r="E16" i="5"/>
  <c r="H16" i="8"/>
  <c r="E42" i="5" l="1"/>
  <c r="H77" i="6"/>
  <c r="E77" i="6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<sst xmlns="http://schemas.openxmlformats.org/spreadsheetml/2006/main" count="199" uniqueCount="141">
  <si>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</si>
  <si>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</si>
  <si>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</si>
  <si>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</si>
  <si>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</si>
  <si>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</si>
  <si>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</si>
  <si>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</si>
  <si>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</si>
  <si>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</si>
  <si>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</si>
  <si>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</si>
  <si>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</si>
  <si>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</si>
  <si>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</si>
  <si>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</si>
  <si>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</si>
  <si>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</si>
  <si>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</si>
  <si>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</si>
  <si>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</si>
  <si>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</si>
  <si>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</si>
  <si>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</si>
  <si>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</si>
  <si>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</si>
  <si>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</si>
  <si>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</si>
  <si>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</si>
  <si>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</si>
  <si>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</si>
  <si>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</si>
  <si>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</si>
  <si>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</si>
  <si>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</si>
  <si>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</si>
  <si>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</si>
  <si>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</si>
  <si>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</si>
  <si>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</si>
  <si>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</si>
  <si>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</si>
  <si>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</si>
  <si>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</si>
  <si>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</si>
  <si>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</si>
  <si>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</si>
  <si>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</si>
  <si>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</si>
  <si>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</si>
  <si>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</si>
  <si>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</si>
  <si>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</si>
  <si>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</si>
  <si>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</si>
  <si>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</si>
  <si>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</si>
  <si>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</si>
  <si>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</si>
  <si>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</si>
  <si>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</si>
  <si>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</si>
  <si>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</si>
  <si>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</si>
  <si>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</si>
  <si>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</si>
  <si>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</si>
  <si>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</si>
  <si>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</si>
  <si>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</si>
  <si>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</si>
  <si>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</si>
  <si>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</si>
  <si>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</si>
  <si>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</si>
  <si>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</si>
  <si>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</si>
  <si>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</si>
  <si>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</si>
  <si>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</si>
  <si>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</si>
  <si>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</si>
  <si>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</si>
  <si>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</si>
  <si>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</si>
  <si>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</si>
  <si>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</si>
  <si>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</si>
  <si>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</si>
  <si>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</si>
  <si>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</si>
  <si>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</si>
  <si>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</si>
  <si>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</si>
  <si>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</si>
  <si>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</si>
  <si>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</si>
  <si>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</si>
  <si>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</si>
  <si>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</si>
  <si>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</si>
  <si>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</si>
  <si>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</si>
  <si>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</si>
  <si>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</si>
  <si>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</si>
  <si>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</si>
  <si>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</si>
  <si>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</si>
  <si>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</si>
  <si>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</si>
  <si>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</si>
  <si>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</si>
  <si>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</si>
  <si>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</si>
  <si>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</si>
  <si>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</si>
  <si>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</si>
  <si>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</si>
  <si>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</si>
  <si>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</si>
  <si>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</si>
  <si>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</si>
  <si>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</si>
  <si>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</si>
  <si>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</si>
  <si>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</si>
  <si>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</si>
  <si>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</si>
  <si>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</si>
  <si>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</si>
  <si>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</si>
  <si>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</si>
  <si>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</si>
  <si>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Fray Nicolás P. Navarrete del Municipio de Santiago Maravatío, Guanajuato.
Estado Analítico del Ejercicio del Presupuesto de Egresos
Clasificación por Objeto del Gasto(Capítulo y Concepto)
Del 1 de Enero AL 31 DE DICIEMBRE DEL 2021</t>
  </si>
  <si>
    <t>Casa de la Cultura Fray Nicolás P. Navarrete del Municipio de Santiago Maravatío, Guanajuato.
Estado Analítico del Ejercicio del Presupuesto de Egresos
Clasificación Ecónomica (Por Tipo de Gasto)
Del 1 de Enero AL 31 DE DICIEMBRE DEL 2021</t>
  </si>
  <si>
    <t>CASA DE LA CULTURA SANTIAGO MARAVATIO</t>
  </si>
  <si>
    <t>Casa de la Cultura Fray Nicolás P. Navarrete del Municipio de Santiago Maravatío, Guanajuato.
Estado Analítico del Ejercicio del Presupuesto de Egresos
Clasificación Administrativa
Del 1 de Enero AL 31 DE DICIEMBRE DEL 2021</t>
  </si>
  <si>
    <t>Gobierno (Federal/Estatal/Municipal) de Casa de la Cultura Fray Nicolás P. Navarrete del Municipio de Santiago Maravatío, Guanajuato.
Estado Analítico del Ejercicio del Presupuesto de Egresos
Clasificación Administrativa
Del 1 de Enero AL 31 DE DICIEMBRE DEL 2021</t>
  </si>
  <si>
    <t>Sector Paraestatal del Gobierno (Federal/Estatal/Municipal) de Casa de la Cultura Fray Nicolás P. Navarrete del Municipio de Santiago Maravatío, Guanajuato.
Estado Analítico del Ejercicio del Presupuesto de Egresos
Clasificación Administrativa
Del 1 de Enero AL 31 DE DICIEMBRE DEL 2021</t>
  </si>
  <si>
    <t>Casa de la Cultura Fray Nicolás P. Navarrete del Municipio de Santiago Maravatío, Guanajuato.
Estado Análitico del Ejercicio del Presupuesto de Egresos
Clasificación Funcional (Finalidad y Función)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</si>
</sst>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workbookViewId="0">
      <selection activeCell="C13" sqref="C13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1545924.46</v>
      </c>
      <c r="D5" s="14">
        <f>SUM(D6:D12)</f>
        <v>-161646.99000000002</v>
      </c>
      <c r="E5" s="14">
        <f>C5+D5</f>
        <v>1384277.47</v>
      </c>
      <c r="F5" s="14">
        <f>SUM(F6:F12)</f>
        <v>1379988.71</v>
      </c>
      <c r="G5" s="14">
        <f>SUM(G6:G12)</f>
        <v>1379988.71</v>
      </c>
      <c r="H5" s="14">
        <f>E5-F5</f>
        <v>4288.7600000000093</v>
      </c>
    </row>
    <row r="6" spans="1:8" x14ac:dyDescent="0.2">
      <c r="A6" s="49">
        <v>1100</v>
      </c>
      <c r="B6" s="11" t="s">
        <v>76</v>
      </c>
      <c r="C6" s="15">
        <v>967609.96</v>
      </c>
      <c r="D6" s="15">
        <v>115397.26</v>
      </c>
      <c r="E6" s="15">
        <f t="shared" ref="E6:E69" si="0">C6+D6</f>
        <v>1083007.22</v>
      </c>
      <c r="F6" s="15">
        <v>1080523.8400000001</v>
      </c>
      <c r="G6" s="15">
        <v>1080523.8400000001</v>
      </c>
      <c r="H6" s="15">
        <f t="shared" ref="H6:H69" si="1">E6-F6</f>
        <v>2483.3799999998882</v>
      </c>
    </row>
    <row r="7" spans="1:8" x14ac:dyDescent="0.2">
      <c r="A7" s="49">
        <v>1200</v>
      </c>
      <c r="B7" s="11" t="s">
        <v>77</v>
      </c>
      <c r="C7" s="15">
        <v>146115.23000000001</v>
      </c>
      <c r="D7" s="15">
        <v>-22724.33</v>
      </c>
      <c r="E7" s="15">
        <f t="shared" si="0"/>
        <v>123390.90000000001</v>
      </c>
      <c r="F7" s="15">
        <v>121725.25</v>
      </c>
      <c r="G7" s="15">
        <v>121725.25</v>
      </c>
      <c r="H7" s="15">
        <f t="shared" si="1"/>
        <v>1665.6500000000087</v>
      </c>
    </row>
    <row r="8" spans="1:8" x14ac:dyDescent="0.2">
      <c r="A8" s="49">
        <v>1300</v>
      </c>
      <c r="B8" s="11" t="s">
        <v>78</v>
      </c>
      <c r="C8" s="15">
        <v>287199.27</v>
      </c>
      <c r="D8" s="15">
        <v>-220019.92</v>
      </c>
      <c r="E8" s="15">
        <f t="shared" si="0"/>
        <v>67179.350000000006</v>
      </c>
      <c r="F8" s="15">
        <v>67039.62</v>
      </c>
      <c r="G8" s="15">
        <v>67039.62</v>
      </c>
      <c r="H8" s="15">
        <f t="shared" si="1"/>
        <v>139.73000000001048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145000</v>
      </c>
      <c r="D10" s="15">
        <v>-34300</v>
      </c>
      <c r="E10" s="15">
        <f t="shared" si="0"/>
        <v>110700</v>
      </c>
      <c r="F10" s="15">
        <v>110700</v>
      </c>
      <c r="G10" s="15">
        <v>110700</v>
      </c>
      <c r="H10" s="15">
        <f t="shared" si="1"/>
        <v>0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152000</v>
      </c>
      <c r="D13" s="15">
        <f>SUM(D14:D22)</f>
        <v>15087.8</v>
      </c>
      <c r="E13" s="15">
        <f t="shared" si="0"/>
        <v>167087.79999999999</v>
      </c>
      <c r="F13" s="15">
        <f>SUM(F14:F22)</f>
        <v>151517.82</v>
      </c>
      <c r="G13" s="15">
        <f>SUM(G14:G22)</f>
        <v>151517.82</v>
      </c>
      <c r="H13" s="15">
        <f t="shared" si="1"/>
        <v>15569.979999999981</v>
      </c>
    </row>
    <row r="14" spans="1:8" x14ac:dyDescent="0.2">
      <c r="A14" s="49">
        <v>2100</v>
      </c>
      <c r="B14" s="11" t="s">
        <v>81</v>
      </c>
      <c r="C14" s="15">
        <v>63000</v>
      </c>
      <c r="D14" s="15">
        <v>16500</v>
      </c>
      <c r="E14" s="15">
        <f t="shared" si="0"/>
        <v>79500</v>
      </c>
      <c r="F14" s="15">
        <v>66563.33</v>
      </c>
      <c r="G14" s="15">
        <v>66563.33</v>
      </c>
      <c r="H14" s="15">
        <f t="shared" si="1"/>
        <v>12936.669999999998</v>
      </c>
    </row>
    <row r="15" spans="1:8" x14ac:dyDescent="0.2">
      <c r="A15" s="49">
        <v>2200</v>
      </c>
      <c r="B15" s="11" t="s">
        <v>82</v>
      </c>
      <c r="C15" s="15">
        <v>4000</v>
      </c>
      <c r="D15" s="15">
        <v>6000</v>
      </c>
      <c r="E15" s="15">
        <f t="shared" si="0"/>
        <v>10000</v>
      </c>
      <c r="F15" s="15">
        <v>7366.69</v>
      </c>
      <c r="G15" s="15">
        <v>7366.69</v>
      </c>
      <c r="H15" s="15">
        <f t="shared" si="1"/>
        <v>2633.3100000000004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1000</v>
      </c>
      <c r="D18" s="15">
        <v>-825</v>
      </c>
      <c r="E18" s="15">
        <f t="shared" si="0"/>
        <v>175</v>
      </c>
      <c r="F18" s="15">
        <v>175</v>
      </c>
      <c r="G18" s="15">
        <v>175</v>
      </c>
      <c r="H18" s="15">
        <f t="shared" si="1"/>
        <v>0</v>
      </c>
    </row>
    <row r="19" spans="1:8" x14ac:dyDescent="0.2">
      <c r="A19" s="49">
        <v>2600</v>
      </c>
      <c r="B19" s="11" t="s">
        <v>86</v>
      </c>
      <c r="C19" s="15">
        <v>66000</v>
      </c>
      <c r="D19" s="15">
        <v>0</v>
      </c>
      <c r="E19" s="15">
        <f t="shared" si="0"/>
        <v>66000</v>
      </c>
      <c r="F19" s="15">
        <v>66000</v>
      </c>
      <c r="G19" s="15">
        <v>66000</v>
      </c>
      <c r="H19" s="15">
        <f t="shared" si="1"/>
        <v>0</v>
      </c>
    </row>
    <row r="20" spans="1:8" x14ac:dyDescent="0.2">
      <c r="A20" s="49">
        <v>2700</v>
      </c>
      <c r="B20" s="11" t="s">
        <v>87</v>
      </c>
      <c r="C20" s="15">
        <v>10000</v>
      </c>
      <c r="D20" s="15">
        <v>-7587.2</v>
      </c>
      <c r="E20" s="15">
        <f t="shared" si="0"/>
        <v>2412.8000000000002</v>
      </c>
      <c r="F20" s="15">
        <v>2412.8000000000002</v>
      </c>
      <c r="G20" s="15">
        <v>2412.8000000000002</v>
      </c>
      <c r="H20" s="15">
        <f t="shared" si="1"/>
        <v>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8000</v>
      </c>
      <c r="D22" s="15">
        <v>1000</v>
      </c>
      <c r="E22" s="15">
        <f t="shared" si="0"/>
        <v>9000</v>
      </c>
      <c r="F22" s="15">
        <v>9000</v>
      </c>
      <c r="G22" s="15">
        <v>9000</v>
      </c>
      <c r="H22" s="15">
        <f t="shared" si="1"/>
        <v>0</v>
      </c>
    </row>
    <row r="23" spans="1:8" x14ac:dyDescent="0.2">
      <c r="A23" s="48" t="s">
        <v>69</v>
      </c>
      <c r="B23" s="7"/>
      <c r="C23" s="15">
        <f>SUM(C24:C32)</f>
        <v>190491.55</v>
      </c>
      <c r="D23" s="15">
        <f>SUM(D24:D32)</f>
        <v>355774.67</v>
      </c>
      <c r="E23" s="15">
        <f t="shared" si="0"/>
        <v>546266.22</v>
      </c>
      <c r="F23" s="15">
        <f>SUM(F24:F32)</f>
        <v>520013.22</v>
      </c>
      <c r="G23" s="15">
        <f>SUM(G24:G32)</f>
        <v>520013.22</v>
      </c>
      <c r="H23" s="15">
        <f t="shared" si="1"/>
        <v>26253</v>
      </c>
    </row>
    <row r="24" spans="1:8" x14ac:dyDescent="0.2">
      <c r="A24" s="49">
        <v>3100</v>
      </c>
      <c r="B24" s="11" t="s">
        <v>90</v>
      </c>
      <c r="C24" s="15">
        <v>22276</v>
      </c>
      <c r="D24" s="15">
        <v>4667</v>
      </c>
      <c r="E24" s="15">
        <f t="shared" si="0"/>
        <v>26943</v>
      </c>
      <c r="F24" s="15">
        <v>23333</v>
      </c>
      <c r="G24" s="15">
        <v>23333</v>
      </c>
      <c r="H24" s="15">
        <f t="shared" si="1"/>
        <v>3610</v>
      </c>
    </row>
    <row r="25" spans="1:8" x14ac:dyDescent="0.2">
      <c r="A25" s="49">
        <v>3200</v>
      </c>
      <c r="B25" s="11" t="s">
        <v>91</v>
      </c>
      <c r="C25" s="15">
        <v>15000</v>
      </c>
      <c r="D25" s="15">
        <v>-370</v>
      </c>
      <c r="E25" s="15">
        <f t="shared" si="0"/>
        <v>14630</v>
      </c>
      <c r="F25" s="15">
        <v>12250.43</v>
      </c>
      <c r="G25" s="15">
        <v>12250.43</v>
      </c>
      <c r="H25" s="15">
        <f t="shared" si="1"/>
        <v>2379.5699999999997</v>
      </c>
    </row>
    <row r="26" spans="1:8" x14ac:dyDescent="0.2">
      <c r="A26" s="49">
        <v>3300</v>
      </c>
      <c r="B26" s="11" t="s">
        <v>92</v>
      </c>
      <c r="C26" s="15">
        <v>8000</v>
      </c>
      <c r="D26" s="15">
        <v>38707.94</v>
      </c>
      <c r="E26" s="15">
        <f t="shared" si="0"/>
        <v>46707.94</v>
      </c>
      <c r="F26" s="15">
        <v>45037</v>
      </c>
      <c r="G26" s="15">
        <v>45037</v>
      </c>
      <c r="H26" s="15">
        <f t="shared" si="1"/>
        <v>1670.9400000000023</v>
      </c>
    </row>
    <row r="27" spans="1:8" x14ac:dyDescent="0.2">
      <c r="A27" s="49">
        <v>3400</v>
      </c>
      <c r="B27" s="11" t="s">
        <v>93</v>
      </c>
      <c r="C27" s="15">
        <v>11700</v>
      </c>
      <c r="D27" s="15">
        <v>141.77000000000001</v>
      </c>
      <c r="E27" s="15">
        <f t="shared" si="0"/>
        <v>11841.77</v>
      </c>
      <c r="F27" s="15">
        <v>11429.69</v>
      </c>
      <c r="G27" s="15">
        <v>11429.69</v>
      </c>
      <c r="H27" s="15">
        <f t="shared" si="1"/>
        <v>412.07999999999993</v>
      </c>
    </row>
    <row r="28" spans="1:8" x14ac:dyDescent="0.2">
      <c r="A28" s="49">
        <v>3500</v>
      </c>
      <c r="B28" s="11" t="s">
        <v>94</v>
      </c>
      <c r="C28" s="15">
        <v>18000</v>
      </c>
      <c r="D28" s="15">
        <v>41604.400000000001</v>
      </c>
      <c r="E28" s="15">
        <f t="shared" si="0"/>
        <v>59604.4</v>
      </c>
      <c r="F28" s="15">
        <v>59604.4</v>
      </c>
      <c r="G28" s="15">
        <v>59604.4</v>
      </c>
      <c r="H28" s="15">
        <f t="shared" si="1"/>
        <v>0</v>
      </c>
    </row>
    <row r="29" spans="1:8" x14ac:dyDescent="0.2">
      <c r="A29" s="49">
        <v>3600</v>
      </c>
      <c r="B29" s="11" t="s">
        <v>95</v>
      </c>
      <c r="C29" s="15">
        <v>71497.06</v>
      </c>
      <c r="D29" s="15">
        <v>269023.49</v>
      </c>
      <c r="E29" s="15">
        <f t="shared" si="0"/>
        <v>340520.55</v>
      </c>
      <c r="F29" s="15">
        <v>338912.55</v>
      </c>
      <c r="G29" s="15">
        <v>338912.55</v>
      </c>
      <c r="H29" s="15">
        <f t="shared" si="1"/>
        <v>1608</v>
      </c>
    </row>
    <row r="30" spans="1:8" x14ac:dyDescent="0.2">
      <c r="A30" s="49">
        <v>3700</v>
      </c>
      <c r="B30" s="11" t="s">
        <v>96</v>
      </c>
      <c r="C30" s="15">
        <v>6000</v>
      </c>
      <c r="D30" s="15">
        <v>2000.07</v>
      </c>
      <c r="E30" s="15">
        <f t="shared" si="0"/>
        <v>8000.07</v>
      </c>
      <c r="F30" s="15">
        <v>5984</v>
      </c>
      <c r="G30" s="15">
        <v>5984</v>
      </c>
      <c r="H30" s="15">
        <f t="shared" si="1"/>
        <v>2016.0699999999997</v>
      </c>
    </row>
    <row r="31" spans="1:8" x14ac:dyDescent="0.2">
      <c r="A31" s="49">
        <v>3800</v>
      </c>
      <c r="B31" s="11" t="s">
        <v>97</v>
      </c>
      <c r="C31" s="15">
        <v>10000</v>
      </c>
      <c r="D31" s="15">
        <v>0</v>
      </c>
      <c r="E31" s="15">
        <f t="shared" si="0"/>
        <v>10000</v>
      </c>
      <c r="F31" s="15">
        <v>10000</v>
      </c>
      <c r="G31" s="15">
        <v>10000</v>
      </c>
      <c r="H31" s="15">
        <f t="shared" si="1"/>
        <v>0</v>
      </c>
    </row>
    <row r="32" spans="1:8" x14ac:dyDescent="0.2">
      <c r="A32" s="49">
        <v>3900</v>
      </c>
      <c r="B32" s="11" t="s">
        <v>19</v>
      </c>
      <c r="C32" s="15">
        <v>28018.49</v>
      </c>
      <c r="D32" s="15">
        <v>0</v>
      </c>
      <c r="E32" s="15">
        <f t="shared" si="0"/>
        <v>28018.49</v>
      </c>
      <c r="F32" s="15">
        <v>13462.15</v>
      </c>
      <c r="G32" s="15">
        <v>13462.15</v>
      </c>
      <c r="H32" s="15">
        <f t="shared" si="1"/>
        <v>14556.340000000002</v>
      </c>
    </row>
    <row r="33" spans="1:8" x14ac:dyDescent="0.2">
      <c r="A33" s="48" t="s">
        <v>70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0</v>
      </c>
      <c r="D43" s="15">
        <f>SUM(D44:D52)</f>
        <v>30508.27</v>
      </c>
      <c r="E43" s="15">
        <f t="shared" si="0"/>
        <v>30508.27</v>
      </c>
      <c r="F43" s="15">
        <f>SUM(F44:F52)</f>
        <v>30508.27</v>
      </c>
      <c r="G43" s="15">
        <f>SUM(G44:G52)</f>
        <v>30508.27</v>
      </c>
      <c r="H43" s="15">
        <f t="shared" si="1"/>
        <v>0</v>
      </c>
    </row>
    <row r="44" spans="1:8" x14ac:dyDescent="0.2">
      <c r="A44" s="49">
        <v>5100</v>
      </c>
      <c r="B44" s="11" t="s">
        <v>105</v>
      </c>
      <c r="C44" s="15">
        <v>0</v>
      </c>
      <c r="D44" s="15">
        <v>30508.27</v>
      </c>
      <c r="E44" s="15">
        <f t="shared" si="0"/>
        <v>30508.27</v>
      </c>
      <c r="F44" s="15">
        <v>30508.27</v>
      </c>
      <c r="G44" s="15">
        <v>30508.27</v>
      </c>
      <c r="H44" s="15">
        <f t="shared" si="1"/>
        <v>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634348.93000000005</v>
      </c>
      <c r="E53" s="15">
        <f t="shared" si="0"/>
        <v>634348.93000000005</v>
      </c>
      <c r="F53" s="15">
        <f>SUM(F54:F56)</f>
        <v>633913.25</v>
      </c>
      <c r="G53" s="15">
        <f>SUM(G54:G56)</f>
        <v>633913.25</v>
      </c>
      <c r="H53" s="15">
        <f t="shared" si="1"/>
        <v>435.68000000005122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634348.93000000005</v>
      </c>
      <c r="E55" s="15">
        <f t="shared" si="0"/>
        <v>634348.93000000005</v>
      </c>
      <c r="F55" s="15">
        <v>633913.25</v>
      </c>
      <c r="G55" s="15">
        <v>633913.25</v>
      </c>
      <c r="H55" s="15">
        <f t="shared" si="1"/>
        <v>435.68000000005122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1888416.01</v>
      </c>
      <c r="D77" s="17">
        <f t="shared" si="4"/>
        <v>874072.67999999993</v>
      </c>
      <c r="E77" s="17">
        <f t="shared" si="4"/>
        <v>2762488.6900000004</v>
      </c>
      <c r="F77" s="17">
        <f t="shared" si="4"/>
        <v>2715941.27</v>
      </c>
      <c r="G77" s="17">
        <f t="shared" si="4"/>
        <v>2715941.27</v>
      </c>
      <c r="H77" s="17">
        <f t="shared" si="4"/>
        <v>46547.420000000042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activeCell="G26" sqref="G26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1888416.01</v>
      </c>
      <c r="D6" s="50">
        <v>209215.48</v>
      </c>
      <c r="E6" s="50">
        <f>C6+D6</f>
        <v>2097631.4900000002</v>
      </c>
      <c r="F6" s="50">
        <v>2051519.75</v>
      </c>
      <c r="G6" s="50">
        <v>2051519.75</v>
      </c>
      <c r="H6" s="50">
        <f>E6-F6</f>
        <v>46111.740000000224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664857.19999999995</v>
      </c>
      <c r="E8" s="50">
        <f>C8+D8</f>
        <v>664857.19999999995</v>
      </c>
      <c r="F8" s="50">
        <v>664421.52</v>
      </c>
      <c r="G8" s="50">
        <v>664421.52</v>
      </c>
      <c r="H8" s="50">
        <f>E8-F8</f>
        <v>435.67999999993481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1888416.01</v>
      </c>
      <c r="D16" s="17">
        <f>SUM(D6+D8+D10+D12+D14)</f>
        <v>874072.67999999993</v>
      </c>
      <c r="E16" s="17">
        <f>SUM(E6+E8+E10+E12+E14)</f>
        <v>2762488.6900000004</v>
      </c>
      <c r="F16" s="17">
        <f t="shared" ref="F16:H16" si="0">SUM(F6+F8+F10+F12+F14)</f>
        <v>2715941.27</v>
      </c>
      <c r="G16" s="17">
        <f t="shared" si="0"/>
        <v>2715941.27</v>
      </c>
      <c r="H16" s="17">
        <f t="shared" si="0"/>
        <v>46547.420000000158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1888416.01</v>
      </c>
      <c r="D7" s="15">
        <v>874072.68</v>
      </c>
      <c r="E7" s="15">
        <f>C7+D7</f>
        <v>2762488.69</v>
      </c>
      <c r="F7" s="15">
        <v>2715941.27</v>
      </c>
      <c r="G7" s="15">
        <v>2715941.27</v>
      </c>
      <c r="H7" s="15">
        <f>E7-F7</f>
        <v>46547.419999999925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1888416.01</v>
      </c>
      <c r="D16" s="23">
        <f t="shared" si="2"/>
        <v>874072.68</v>
      </c>
      <c r="E16" s="23">
        <f t="shared" si="2"/>
        <v>2762488.69</v>
      </c>
      <c r="F16" s="23">
        <f t="shared" si="2"/>
        <v>2715941.27</v>
      </c>
      <c r="G16" s="23">
        <f t="shared" si="2"/>
        <v>2715941.27</v>
      </c>
      <c r="H16" s="23">
        <f t="shared" si="2"/>
        <v>46547.419999999925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0.399999999999999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0.399999999999999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0.399999999999999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0.399999999999999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0.399999999999999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.399999999999999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.399999999999999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.399999999999999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topLeftCell="A10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1888416.01</v>
      </c>
      <c r="D16" s="15">
        <f t="shared" si="3"/>
        <v>874072.68</v>
      </c>
      <c r="E16" s="15">
        <f t="shared" si="3"/>
        <v>2762488.69</v>
      </c>
      <c r="F16" s="15">
        <f t="shared" si="3"/>
        <v>2715941.27</v>
      </c>
      <c r="G16" s="15">
        <f t="shared" si="3"/>
        <v>2715941.27</v>
      </c>
      <c r="H16" s="15">
        <f t="shared" si="3"/>
        <v>46547.419999999925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1888416.01</v>
      </c>
      <c r="D20" s="15">
        <v>874072.68</v>
      </c>
      <c r="E20" s="15">
        <f t="shared" si="5"/>
        <v>2762488.69</v>
      </c>
      <c r="F20" s="15">
        <v>2715941.27</v>
      </c>
      <c r="G20" s="15">
        <v>2715941.27</v>
      </c>
      <c r="H20" s="15">
        <f t="shared" si="4"/>
        <v>46547.419999999925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.399999999999999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1888416.01</v>
      </c>
      <c r="D42" s="23">
        <f t="shared" si="12"/>
        <v>874072.68</v>
      </c>
      <c r="E42" s="23">
        <f t="shared" si="12"/>
        <v>2762488.69</v>
      </c>
      <c r="F42" s="23">
        <f t="shared" si="12"/>
        <v>2715941.27</v>
      </c>
      <c r="G42" s="23">
        <f t="shared" si="12"/>
        <v>2715941.27</v>
      </c>
      <c r="H42" s="23">
        <f t="shared" si="12"/>
        <v>46547.419999999925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 DIF MARAVATIO</cp:lastModifiedBy>
  <cp:lastPrinted>2018-03-08T21:21:25Z</cp:lastPrinted>
  <dcterms:created xsi:type="dcterms:W3CDTF">2014-02-10T03:37:14Z</dcterms:created>
  <dcterms:modified xsi:type="dcterms:W3CDTF">2022-01-23T21:06:43Z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