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DO TRIMESTRE 2022\INFORMACION CONTABLE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E74" i="59" l="1"/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<sst xmlns="http://schemas.openxmlformats.org/spreadsheetml/2006/main" count="894" uniqueCount="630">
  <si>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</si>
  <si>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</si>
  <si>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</si>
  <si>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</si>
  <si>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</si>
  <si>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</si>
  <si>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</si>
  <si>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</si>
  <si>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</si>
  <si>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</si>
  <si>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</si>
  <si>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</si>
  <si>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</si>
  <si>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</si>
  <si>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</si>
  <si>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</si>
  <si>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</si>
  <si>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</si>
  <si>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</si>
  <si>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</si>
  <si>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</si>
  <si>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</si>
  <si>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</si>
  <si>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</si>
  <si>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</si>
  <si>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</si>
  <si>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</si>
  <si>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</si>
  <si>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</si>
  <si>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</si>
  <si>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</si>
  <si>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</si>
  <si>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</si>
  <si>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</si>
  <si>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</si>
  <si>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</si>
  <si>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</si>
  <si>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</si>
  <si>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</si>
  <si>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</si>
  <si>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</si>
  <si>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</si>
  <si>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</si>
  <si>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</si>
  <si>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</si>
  <si>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</si>
  <si>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</si>
  <si>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</si>
  <si>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</si>
  <si>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</si>
  <si>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</si>
  <si>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</si>
  <si>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</si>
  <si>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</si>
  <si>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</si>
  <si>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</si>
  <si>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</si>
  <si>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</si>
  <si>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</si>
  <si>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</si>
  <si>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</si>
  <si>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</si>
  <si>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</si>
  <si>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</si>
  <si>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</si>
  <si>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</si>
  <si>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</si>
  <si>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</si>
  <si>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</si>
  <si>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</si>
  <si>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</si>
  <si>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</si>
  <si>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</si>
  <si>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</si>
  <si>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</si>
  <si>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</si>
  <si>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</si>
  <si>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</si>
  <si>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</si>
  <si>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</si>
  <si>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</si>
  <si>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</si>
  <si>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</si>
  <si>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</si>
  <si>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</si>
  <si>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</si>
  <si>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</si>
  <si>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</si>
  <si>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</si>
  <si>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</si>
  <si>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</si>
  <si>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</si>
  <si>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</si>
  <si>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</si>
  <si>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</si>
  <si>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</si>
  <si>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</si>
  <si>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</si>
  <si>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</si>
  <si>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</si>
  <si>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</si>
  <si>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</si>
  <si>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</si>
  <si>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</si>
  <si>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</si>
  <si>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</si>
  <si>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</si>
  <si>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</si>
  <si>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</si>
  <si>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</si>
  <si>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</si>
  <si>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</si>
  <si>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</si>
  <si>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</si>
  <si>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</si>
  <si>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</si>
  <si>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</si>
  <si>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</si>
  <si>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</si>
  <si>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</si>
  <si>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</si>
  <si>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</si>
  <si>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</si>
  <si>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</si>
  <si>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</si>
  <si>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</si>
  <si>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</si>
  <si>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</si>
  <si>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</si>
  <si>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</si>
  <si>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</si>
  <si>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</si>
  <si>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</si>
  <si>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</si>
  <si>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</si>
  <si>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</si>
  <si>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</si>
  <si>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</si>
  <si>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</si>
  <si>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</si>
  <si>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</si>
  <si>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</si>
  <si>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</si>
  <si>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</si>
  <si>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</si>
  <si>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</si>
  <si>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</si>
  <si>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</si>
  <si>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</si>
  <si>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</si>
  <si>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</si>
  <si>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</si>
  <si>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</si>
  <si>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</si>
  <si>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</si>
  <si>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</si>
  <si>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</si>
  <si>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</si>
  <si>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</si>
  <si>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</si>
  <si>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</si>
  <si>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</si>
  <si>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</si>
  <si>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</si>
  <si>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</si>
  <si>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</si>
  <si>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</si>
  <si>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</si>
  <si>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</si>
  <si>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</si>
  <si>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</si>
  <si>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</si>
  <si>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</si>
  <si>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</si>
  <si>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</si>
  <si>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</si>
  <si>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</si>
  <si>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</si>
  <si>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</si>
  <si>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</si>
  <si>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</si>
  <si>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</si>
  <si>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</si>
  <si>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</si>
  <si>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</si>
  <si>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</si>
  <si>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</si>
  <si>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</si>
  <si>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</si>
  <si>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</si>
  <si>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</si>
  <si>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</si>
  <si>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</si>
  <si>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</si>
  <si>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</si>
  <si>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</si>
  <si>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</si>
  <si>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</si>
  <si>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</si>
  <si>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</si>
  <si>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</si>
  <si>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</si>
  <si>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</si>
  <si>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</si>
  <si>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</si>
  <si>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</si>
  <si>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</si>
  <si>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</si>
  <si>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</si>
  <si>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</si>
  <si>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</si>
  <si>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</si>
  <si>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</si>
  <si>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</si>
  <si>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</si>
  <si>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</si>
  <si>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</si>
  <si>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</si>
  <si>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</si>
  <si>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</si>
  <si>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</si>
  <si>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</si>
  <si>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</si>
  <si>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</si>
  <si>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</si>
  <si>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</si>
  <si>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</si>
  <si>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</si>
  <si>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</si>
  <si>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</si>
  <si>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</si>
  <si>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</si>
  <si>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</si>
  <si>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</si>
  <si>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</si>
  <si>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</si>
  <si>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</si>
  <si>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</si>
  <si>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</si>
  <si>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</si>
  <si>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</si>
  <si>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</si>
  <si>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</si>
  <si>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</si>
  <si>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</si>
  <si>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</si>
  <si>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</si>
  <si>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</si>
  <si>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</si>
  <si>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</si>
  <si>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</si>
  <si>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</si>
  <si>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</si>
  <si>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</si>
  <si>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</si>
  <si>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</si>
  <si>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</si>
  <si>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</si>
  <si>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</si>
  <si>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</si>
  <si>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</si>
  <si>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</si>
  <si>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</si>
  <si>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</si>
  <si>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</si>
  <si>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</si>
  <si>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</si>
  <si>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</si>
  <si>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</si>
  <si>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</si>
  <si>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</si>
  <si>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</si>
  <si>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</si>
  <si>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</si>
  <si>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</si>
  <si>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</si>
  <si>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</si>
  <si>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</si>
  <si>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</si>
  <si>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</si>
  <si>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</si>
  <si>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</si>
  <si>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</si>
  <si>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</si>
  <si>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</si>
  <si>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</si>
  <si>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</si>
  <si>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</si>
  <si>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</si>
  <si>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</si>
  <si>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</si>
  <si>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</si>
  <si>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</si>
  <si>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</si>
  <si>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</si>
  <si>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</si>
  <si>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</si>
  <si>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</si>
  <si>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</si>
  <si>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</si>
  <si>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</si>
  <si>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</si>
  <si>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</si>
  <si>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</si>
  <si>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</si>
  <si>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</si>
  <si>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</si>
  <si>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</si>
  <si>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</si>
  <si>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</si>
  <si>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</si>
  <si>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</si>
  <si>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</si>
  <si>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</si>
  <si>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</si>
  <si>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</si>
  <si>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</si>
  <si>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</si>
  <si>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</si>
  <si>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</si>
  <si>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</si>
  <si>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</si>
  <si>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</si>
  <si>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</si>
  <si>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</si>
  <si>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</si>
  <si>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</si>
  <si>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</si>
  <si>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</si>
  <si>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</si>
  <si>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</si>
  <si>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</si>
  <si>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</si>
  <si>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</si>
  <si>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</si>
  <si>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</si>
  <si>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</si>
  <si>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</si>
  <si>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</si>
  <si>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</si>
  <si>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</si>
  <si>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</si>
  <si>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</si>
  <si>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</si>
  <si>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</si>
  <si>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</si>
  <si>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</si>
  <si>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</si>
  <si>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</si>
  <si>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</si>
  <si>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</si>
  <si>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</si>
  <si>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</si>
  <si>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</si>
  <si>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</si>
  <si>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</si>
  <si>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</si>
  <si>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</si>
  <si>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</si>
  <si>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</si>
  <si>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</si>
  <si>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</si>
  <si>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</si>
  <si>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</si>
  <si>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</si>
  <si>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</si>
  <si>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</si>
  <si>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</si>
  <si>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</si>
  <si>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</si>
  <si>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</si>
  <si>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</si>
  <si>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</si>
  <si>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</si>
  <si>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</si>
  <si>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</si>
  <si>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</si>
  <si>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</si>
  <si>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</si>
  <si>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</si>
  <si>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</si>
  <si>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</si>
  <si>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</si>
  <si>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</si>
  <si>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</si>
  <si>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</si>
  <si>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</si>
  <si>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</si>
  <si>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</si>
  <si>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</si>
  <si>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</si>
  <si>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</si>
  <si>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</si>
  <si>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</si>
  <si>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</si>
  <si>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</si>
  <si>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</si>
  <si>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</si>
  <si>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</si>
  <si>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</si>
  <si>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</si>
  <si>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</si>
  <si>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</si>
  <si>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</si>
  <si>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</si>
  <si>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</si>
  <si>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</si>
  <si>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</si>
  <si>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</si>
  <si>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</si>
  <si>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</si>
  <si>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</si>
  <si>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</si>
  <si>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</si>
  <si>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</si>
  <si>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</si>
  <si>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</si>
  <si>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</si>
  <si>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</si>
  <si>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</si>
  <si>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</si>
  <si>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</si>
  <si>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</si>
  <si>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</si>
  <si>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</si>
  <si>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</si>
  <si>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</si>
  <si>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</si>
  <si>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</si>
  <si>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</si>
  <si>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</si>
  <si>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</si>
  <si>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</si>
  <si>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</si>
  <si>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</si>
  <si>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</si>
  <si>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</si>
  <si>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</si>
  <si>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</si>
  <si>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</si>
  <si>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</si>
  <si>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</si>
  <si>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</si>
  <si>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</si>
  <si>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</si>
  <si>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</si>
  <si>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</si>
  <si>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</si>
  <si>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</si>
  <si>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</si>
  <si>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</si>
  <si>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</si>
  <si>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</si>
  <si>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</si>
  <si>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</si>
  <si>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</si>
  <si>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</si>
  <si>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</si>
  <si>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</si>
  <si>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</si>
  <si>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</si>
  <si>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</si>
  <si>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</si>
  <si>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</si>
  <si>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</si>
  <si>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</si>
  <si>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</si>
  <si>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</si>
  <si>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</si>
  <si>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</si>
  <si>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</si>
  <si>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</si>
  <si>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</si>
  <si>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</si>
  <si>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</si>
  <si>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</si>
  <si>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</si>
  <si>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</si>
  <si>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</si>
  <si>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</si>
  <si>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</si>
  <si>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</si>
  <si>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</si>
  <si>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</si>
  <si>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</si>
  <si>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</si>
  <si>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</si>
  <si>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</si>
  <si>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</si>
  <si>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</si>
  <si>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</si>
  <si>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</si>
  <si>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</si>
  <si>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</si>
  <si>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</si>
  <si>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</si>
  <si>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</si>
  <si>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</si>
  <si>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</si>
  <si>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</si>
  <si>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</si>
  <si>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</si>
  <si>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</si>
  <si>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</si>
  <si>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</si>
  <si>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</si>
  <si>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</si>
  <si>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</si>
  <si>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</si>
  <si>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</si>
  <si>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</si>
  <si>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</si>
  <si>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</si>
  <si>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</si>
  <si>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</si>
  <si>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</si>
  <si>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</si>
  <si>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</si>
  <si>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</si>
  <si>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</si>
  <si>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</si>
  <si>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</si>
  <si>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</si>
  <si>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</si>
  <si>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</si>
  <si>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</si>
  <si>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</si>
  <si>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</si>
  <si>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</si>
  <si>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</si>
  <si>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</si>
  <si>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</si>
  <si>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</si>
  <si>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</si>
  <si>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</si>
  <si>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</si>
  <si>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</si>
  <si>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</si>
  <si>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</si>
  <si>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</si>
  <si>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</si>
  <si>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</si>
  <si>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</si>
  <si>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</si>
  <si>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</si>
  <si>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</si>
  <si>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</si>
  <si>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</si>
  <si>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</si>
  <si>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</si>
  <si>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</si>
  <si>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</si>
  <si>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</si>
  <si>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</si>
  <si>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</si>
  <si>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</si>
  <si>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</si>
  <si>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</si>
  <si>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</si>
  <si>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</si>
  <si>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</si>
  <si>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</si>
  <si>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</si>
  <si>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</si>
  <si>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</si>
  <si>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</si>
  <si>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</si>
  <si>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</si>
  <si>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</si>
  <si>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</si>
  <si>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</si>
  <si>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</si>
  <si>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</si>
  <si>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</si>
  <si>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</si>
  <si>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</si>
  <si>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</si>
  <si>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</si>
  <si>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</si>
  <si>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</si>
  <si>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</si>
  <si>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</si>
  <si>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</si>
  <si>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</si>
  <si>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</si>
  <si>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</si>
  <si>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</si>
  <si>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</si>
  <si>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</si>
  <si>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</si>
  <si>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</si>
  <si>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</si>
  <si>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</si>
  <si>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</si>
  <si>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</si>
  <si>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</si>
  <si>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</si>
  <si>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</si>
  <si>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</si>
  <si>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</si>
  <si>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</si>
  <si>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</si>
  <si>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</si>
  <si>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</si>
  <si>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</si>
  <si>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</si>
  <si>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</si>
  <si>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</si>
  <si>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</si>
  <si>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</si>
  <si>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</si>
  <si>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</si>
  <si>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</si>
  <si>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</si>
  <si>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</si>
  <si>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</si>
  <si>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</si>
  <si>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</si>
  <si>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</si>
  <si>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</si>
  <si>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</si>
  <si>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</si>
  <si>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</si>
  <si>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</si>
  <si>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</si>
  <si>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</si>
  <si>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</si>
  <si>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</si>
  <si>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Casa de la Cultura Fray Nicolás P. Navarrete del Municipio de Santiago Maravatío, Guanajuato.</t>
  </si>
  <si>
    <t>Correspondiente 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</si>
</sst>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8" applyFont="1" applyFill="1" applyAlignment="1">
      <alignment wrapText="1"/>
    </xf>
    <xf numFmtId="0" fontId="17" fillId="6" borderId="0" xfId="8" applyFont="1" applyFill="1" applyAlignment="1">
      <alignment horizontal="center" wrapText="1"/>
    </xf>
    <xf numFmtId="0" fontId="3" fillId="0" borderId="0" xfId="12" applyFont="1" applyFill="1" applyAlignment="1">
      <alignment horizontal="center" wrapText="1"/>
    </xf>
    <xf numFmtId="0" fontId="17" fillId="6" borderId="0" xfId="12" applyFont="1" applyFill="1" applyAlignment="1">
      <alignment horizontal="center" wrapText="1"/>
    </xf>
    <xf numFmtId="0" fontId="13" fillId="0" borderId="0" xfId="9" applyFont="1" applyAlignment="1">
      <alignment horizontal="left" wrapText="1"/>
    </xf>
    <xf numFmtId="0" fontId="17" fillId="6" borderId="0" xfId="9" applyFont="1" applyFill="1" applyAlignment="1">
      <alignment horizont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0" applyNumberFormat="1" applyFont="1" applyFill="1"/>
    <xf numFmtId="0" fontId="13" fillId="0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24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2.28515625" style="4" customWidth="1"/>
    <col min="4" max="4" width="10.85546875" style="4" customWidth="1"/>
    <col min="5" max="5" width="10.7109375" style="4" customWidth="1"/>
    <col min="6" max="16384" width="12.85546875" style="4"/>
  </cols>
  <sheetData>
    <row r="1" spans="1:5" ht="18.95" customHeight="1" x14ac:dyDescent="0.2">
      <c r="A1" s="145" t="s">
        <v>628</v>
      </c>
      <c r="B1" s="145"/>
      <c r="C1" s="19"/>
      <c r="D1" s="16" t="s">
        <v>614</v>
      </c>
      <c r="E1" s="17">
        <v>2022</v>
      </c>
    </row>
    <row r="2" spans="1:5" ht="18.95" customHeight="1" x14ac:dyDescent="0.2">
      <c r="A2" s="146" t="s">
        <v>613</v>
      </c>
      <c r="B2" s="146"/>
      <c r="C2" s="38"/>
      <c r="D2" s="16" t="s">
        <v>615</v>
      </c>
      <c r="E2" s="19" t="s">
        <v>617</v>
      </c>
    </row>
    <row r="3" spans="1:5" ht="18.95" customHeight="1" x14ac:dyDescent="0.2">
      <c r="A3" s="147" t="s">
        <v>629</v>
      </c>
      <c r="B3" s="147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0" sqref="A1:C2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1" t="s">
        <v>628</v>
      </c>
      <c r="B1" s="152"/>
      <c r="C1" s="153"/>
    </row>
    <row r="2" spans="1:3" s="39" customFormat="1" ht="18" customHeight="1" x14ac:dyDescent="0.25">
      <c r="A2" s="154" t="s">
        <v>44</v>
      </c>
      <c r="B2" s="155"/>
      <c r="C2" s="156"/>
    </row>
    <row r="3" spans="1:3" s="39" customFormat="1" ht="18" customHeight="1" x14ac:dyDescent="0.25">
      <c r="A3" s="154" t="s">
        <v>629</v>
      </c>
      <c r="B3" s="155"/>
      <c r="C3" s="156"/>
    </row>
    <row r="4" spans="1:3" s="42" customFormat="1" ht="18" customHeight="1" x14ac:dyDescent="0.2">
      <c r="A4" s="157" t="s">
        <v>624</v>
      </c>
      <c r="B4" s="158"/>
      <c r="C4" s="159"/>
    </row>
    <row r="5" spans="1:3" s="40" customFormat="1" x14ac:dyDescent="0.2">
      <c r="A5" s="60" t="s">
        <v>529</v>
      </c>
      <c r="B5" s="60"/>
      <c r="C5" s="61">
        <v>1252212.1599999999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1252212.1599999999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39" sqref="A1:C3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0" t="s">
        <v>628</v>
      </c>
      <c r="B1" s="161"/>
      <c r="C1" s="162"/>
    </row>
    <row r="2" spans="1:3" s="43" customFormat="1" ht="18.95" customHeight="1" x14ac:dyDescent="0.25">
      <c r="A2" s="163" t="s">
        <v>45</v>
      </c>
      <c r="B2" s="164"/>
      <c r="C2" s="165"/>
    </row>
    <row r="3" spans="1:3" s="43" customFormat="1" ht="18.95" customHeight="1" x14ac:dyDescent="0.25">
      <c r="A3" s="163" t="s">
        <v>629</v>
      </c>
      <c r="B3" s="164"/>
      <c r="C3" s="165"/>
    </row>
    <row r="4" spans="1:3" s="44" customFormat="1" x14ac:dyDescent="0.2">
      <c r="A4" s="157" t="s">
        <v>624</v>
      </c>
      <c r="B4" s="158"/>
      <c r="C4" s="159"/>
    </row>
    <row r="5" spans="1:3" x14ac:dyDescent="0.2">
      <c r="A5" s="91" t="s">
        <v>542</v>
      </c>
      <c r="B5" s="60"/>
      <c r="C5" s="84">
        <v>727459.99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727459.99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27" workbookViewId="0">
      <selection activeCell="B40" sqref="B4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3.28515625" style="31" customWidth="1"/>
    <col min="4" max="4" width="14" style="31" customWidth="1"/>
    <col min="5" max="5" width="12.7109375" style="31" customWidth="1"/>
    <col min="6" max="6" width="13.5703125" style="31" customWidth="1"/>
    <col min="7" max="7" width="9.140625" style="31" customWidth="1"/>
    <col min="8" max="8" width="11.28515625" style="31" customWidth="1"/>
    <col min="9" max="9" width="11.7109375" style="31" customWidth="1"/>
    <col min="10" max="10" width="11.28515625" style="31" customWidth="1"/>
    <col min="11" max="16384" width="9.140625" style="31"/>
  </cols>
  <sheetData>
    <row r="1" spans="1:10" ht="18.95" customHeight="1" x14ac:dyDescent="0.2">
      <c r="A1" s="150" t="s">
        <v>628</v>
      </c>
      <c r="B1" s="166"/>
      <c r="C1" s="166"/>
      <c r="D1" s="166"/>
      <c r="E1" s="166"/>
      <c r="F1" s="166"/>
      <c r="G1" s="29" t="s">
        <v>614</v>
      </c>
      <c r="H1" s="30">
        <v>2022</v>
      </c>
    </row>
    <row r="2" spans="1:10" ht="18.95" customHeight="1" x14ac:dyDescent="0.2">
      <c r="A2" s="150" t="s">
        <v>625</v>
      </c>
      <c r="B2" s="166"/>
      <c r="C2" s="166"/>
      <c r="D2" s="166"/>
      <c r="E2" s="166"/>
      <c r="F2" s="166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7" t="s">
        <v>629</v>
      </c>
      <c r="B3" s="168"/>
      <c r="C3" s="168"/>
      <c r="D3" s="168"/>
      <c r="E3" s="168"/>
      <c r="F3" s="168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ht="38.25" customHeight="1" x14ac:dyDescent="0.2">
      <c r="A7" s="34" t="s">
        <v>147</v>
      </c>
      <c r="B7" s="34" t="s">
        <v>494</v>
      </c>
      <c r="C7" s="34" t="s">
        <v>181</v>
      </c>
      <c r="D7" s="144" t="s">
        <v>495</v>
      </c>
      <c r="E7" s="144" t="s">
        <v>496</v>
      </c>
      <c r="F7" s="144" t="s">
        <v>180</v>
      </c>
      <c r="G7" s="144" t="s">
        <v>125</v>
      </c>
      <c r="H7" s="34" t="s">
        <v>183</v>
      </c>
      <c r="I7" s="34" t="s">
        <v>184</v>
      </c>
      <c r="J7" s="14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171">
        <v>0</v>
      </c>
      <c r="D38" s="171">
        <v>4854786.2</v>
      </c>
      <c r="E38" s="171">
        <v>2831000</v>
      </c>
      <c r="F38" s="171">
        <v>2023786.2</v>
      </c>
    </row>
    <row r="39" spans="1:6" x14ac:dyDescent="0.2">
      <c r="A39" s="31">
        <v>8120</v>
      </c>
      <c r="B39" s="31" t="s">
        <v>96</v>
      </c>
      <c r="C39" s="171">
        <v>0</v>
      </c>
      <c r="D39" s="171">
        <v>6233013.8600000003</v>
      </c>
      <c r="E39" s="171">
        <v>7193611.9000000004</v>
      </c>
      <c r="F39" s="171">
        <v>-960598.04</v>
      </c>
    </row>
    <row r="40" spans="1:6" x14ac:dyDescent="0.2">
      <c r="A40" s="31">
        <v>8130</v>
      </c>
      <c r="B40" s="31" t="s">
        <v>95</v>
      </c>
      <c r="C40" s="171">
        <v>0</v>
      </c>
      <c r="D40" s="171">
        <v>408896</v>
      </c>
      <c r="E40" s="171">
        <v>219872</v>
      </c>
      <c r="F40" s="171">
        <v>189024</v>
      </c>
    </row>
    <row r="41" spans="1:6" x14ac:dyDescent="0.2">
      <c r="A41" s="31">
        <v>8140</v>
      </c>
      <c r="B41" s="31" t="s">
        <v>94</v>
      </c>
      <c r="C41" s="171">
        <v>0</v>
      </c>
      <c r="D41" s="171">
        <v>5112071.5599999996</v>
      </c>
      <c r="E41" s="171">
        <v>5112071.5599999996</v>
      </c>
      <c r="F41" s="171">
        <v>0</v>
      </c>
    </row>
    <row r="42" spans="1:6" x14ac:dyDescent="0.2">
      <c r="A42" s="31">
        <v>8150</v>
      </c>
      <c r="B42" s="31" t="s">
        <v>93</v>
      </c>
      <c r="C42" s="171">
        <v>0</v>
      </c>
      <c r="D42" s="171">
        <v>1929929.7</v>
      </c>
      <c r="E42" s="171">
        <v>3182141.86</v>
      </c>
      <c r="F42" s="171">
        <v>-1252212.1599999999</v>
      </c>
    </row>
    <row r="43" spans="1:6" x14ac:dyDescent="0.2">
      <c r="A43" s="31">
        <v>8210</v>
      </c>
      <c r="B43" s="31" t="s">
        <v>92</v>
      </c>
      <c r="C43" s="171">
        <v>0</v>
      </c>
      <c r="D43" s="171">
        <v>0</v>
      </c>
      <c r="E43" s="171">
        <v>2023786.2</v>
      </c>
      <c r="F43" s="171">
        <v>-2023786.2</v>
      </c>
    </row>
    <row r="44" spans="1:6" x14ac:dyDescent="0.2">
      <c r="A44" s="31">
        <v>8220</v>
      </c>
      <c r="B44" s="31" t="s">
        <v>91</v>
      </c>
      <c r="C44" s="171">
        <v>0</v>
      </c>
      <c r="D44" s="171">
        <v>2304810.2000000002</v>
      </c>
      <c r="E44" s="171">
        <v>819459.99</v>
      </c>
      <c r="F44" s="171">
        <v>1485350.21</v>
      </c>
    </row>
    <row r="45" spans="1:6" x14ac:dyDescent="0.2">
      <c r="A45" s="31">
        <v>8230</v>
      </c>
      <c r="B45" s="31" t="s">
        <v>90</v>
      </c>
      <c r="C45" s="171">
        <v>0</v>
      </c>
      <c r="D45" s="171">
        <v>92000</v>
      </c>
      <c r="E45" s="171">
        <v>281024</v>
      </c>
      <c r="F45" s="171">
        <v>-189024</v>
      </c>
    </row>
    <row r="46" spans="1:6" x14ac:dyDescent="0.2">
      <c r="A46" s="31">
        <v>8240</v>
      </c>
      <c r="B46" s="31" t="s">
        <v>89</v>
      </c>
      <c r="C46" s="171">
        <v>0</v>
      </c>
      <c r="D46" s="171">
        <v>727459.99</v>
      </c>
      <c r="E46" s="171">
        <v>727459.99</v>
      </c>
      <c r="F46" s="171">
        <v>0</v>
      </c>
    </row>
    <row r="47" spans="1:6" x14ac:dyDescent="0.2">
      <c r="A47" s="31">
        <v>8250</v>
      </c>
      <c r="B47" s="31" t="s">
        <v>88</v>
      </c>
      <c r="C47" s="171">
        <v>0</v>
      </c>
      <c r="D47" s="171">
        <v>727459.99</v>
      </c>
      <c r="E47" s="171">
        <v>727459.99</v>
      </c>
      <c r="F47" s="171">
        <v>0</v>
      </c>
    </row>
    <row r="48" spans="1:6" x14ac:dyDescent="0.2">
      <c r="A48" s="31">
        <v>8260</v>
      </c>
      <c r="B48" s="31" t="s">
        <v>87</v>
      </c>
      <c r="C48" s="171">
        <v>0</v>
      </c>
      <c r="D48" s="171">
        <v>727459.99</v>
      </c>
      <c r="E48" s="171">
        <v>727459.99</v>
      </c>
      <c r="F48" s="171">
        <v>0</v>
      </c>
    </row>
    <row r="49" spans="1:6" x14ac:dyDescent="0.2">
      <c r="A49" s="31">
        <v>8270</v>
      </c>
      <c r="B49" s="31" t="s">
        <v>86</v>
      </c>
      <c r="C49" s="171">
        <v>0</v>
      </c>
      <c r="D49" s="171">
        <v>727459.99</v>
      </c>
      <c r="E49" s="171">
        <v>0</v>
      </c>
      <c r="F49" s="171">
        <v>727459.99</v>
      </c>
    </row>
    <row r="50" spans="1:6" x14ac:dyDescent="0.2">
      <c r="C50" s="172"/>
      <c r="D50" s="172"/>
      <c r="E50" s="172"/>
      <c r="F50" s="172"/>
    </row>
    <row r="51" spans="1:6" x14ac:dyDescent="0.2">
      <c r="C51" s="172"/>
      <c r="D51" s="172"/>
      <c r="E51" s="172"/>
      <c r="F51" s="17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D17" sqref="D1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9" t="s">
        <v>35</v>
      </c>
      <c r="B5" s="169"/>
      <c r="C5" s="169"/>
      <c r="D5" s="169"/>
      <c r="E5" s="169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70" t="s">
        <v>37</v>
      </c>
      <c r="C10" s="170"/>
      <c r="D10" s="170"/>
      <c r="E10" s="170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70" t="s">
        <v>39</v>
      </c>
      <c r="C12" s="170"/>
      <c r="D12" s="170"/>
      <c r="E12" s="170"/>
    </row>
    <row r="13" spans="1:8" s="129" customFormat="1" ht="26.1" customHeight="1" x14ac:dyDescent="0.2">
      <c r="A13" s="133" t="s">
        <v>608</v>
      </c>
      <c r="B13" s="170" t="s">
        <v>40</v>
      </c>
      <c r="C13" s="170"/>
      <c r="D13" s="170"/>
      <c r="E13" s="170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140" zoomScale="106" zoomScaleNormal="106" workbookViewId="0">
      <selection activeCell="E167" sqref="E167"/>
    </sheetView>
  </sheetViews>
  <sheetFormatPr baseColWidth="10" defaultColWidth="9.140625" defaultRowHeight="11.25" x14ac:dyDescent="0.2"/>
  <cols>
    <col min="1" max="1" width="10" style="22" customWidth="1"/>
    <col min="2" max="2" width="61.140625" style="22" customWidth="1"/>
    <col min="3" max="3" width="11" style="22" customWidth="1"/>
    <col min="4" max="4" width="11.42578125" style="22" customWidth="1"/>
    <col min="5" max="5" width="13.7109375" style="22" customWidth="1"/>
    <col min="6" max="6" width="10.140625" style="22" customWidth="1"/>
    <col min="7" max="7" width="11.42578125" style="22" customWidth="1"/>
    <col min="8" max="8" width="11.85546875" style="22" customWidth="1"/>
    <col min="9" max="9" width="11.28515625" style="22" customWidth="1"/>
    <col min="10" max="16384" width="9.140625" style="22"/>
  </cols>
  <sheetData>
    <row r="1" spans="1:8" s="18" customFormat="1" ht="18.95" customHeight="1" x14ac:dyDescent="0.25">
      <c r="A1" s="148" t="s">
        <v>628</v>
      </c>
      <c r="B1" s="149"/>
      <c r="C1" s="149"/>
      <c r="D1" s="149"/>
      <c r="E1" s="149"/>
      <c r="F1" s="149"/>
      <c r="G1" s="16" t="s">
        <v>614</v>
      </c>
      <c r="H1" s="27">
        <v>2022</v>
      </c>
    </row>
    <row r="2" spans="1:8" s="18" customFormat="1" ht="18.95" customHeight="1" x14ac:dyDescent="0.25">
      <c r="A2" s="148" t="s">
        <v>618</v>
      </c>
      <c r="B2" s="149"/>
      <c r="C2" s="149"/>
      <c r="D2" s="149"/>
      <c r="E2" s="149"/>
      <c r="F2" s="149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8" t="s">
        <v>629</v>
      </c>
      <c r="B3" s="149"/>
      <c r="C3" s="149"/>
      <c r="D3" s="149"/>
      <c r="E3" s="149"/>
      <c r="F3" s="149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22.5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140" t="s">
        <v>188</v>
      </c>
    </row>
    <row r="15" spans="1:8" x14ac:dyDescent="0.2">
      <c r="A15" s="24">
        <v>1122</v>
      </c>
      <c r="B15" s="22" t="s">
        <v>202</v>
      </c>
      <c r="C15" s="26">
        <v>-5077.3500000000004</v>
      </c>
      <c r="D15" s="26">
        <v>-5079.1499999999996</v>
      </c>
      <c r="E15" s="26">
        <v>22161.63</v>
      </c>
      <c r="F15" s="26">
        <v>81404.88</v>
      </c>
      <c r="G15" s="26">
        <v>130530.72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169530.16</v>
      </c>
      <c r="D20" s="26">
        <v>169530.16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6983.2</v>
      </c>
      <c r="D23" s="26">
        <v>6983.2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ht="21.75" customHeight="1" x14ac:dyDescent="0.2">
      <c r="A31" s="23" t="s">
        <v>147</v>
      </c>
      <c r="B31" s="23" t="s">
        <v>144</v>
      </c>
      <c r="C31" s="23" t="s">
        <v>145</v>
      </c>
      <c r="D31" s="140" t="s">
        <v>159</v>
      </c>
      <c r="E31" s="140" t="s">
        <v>158</v>
      </c>
      <c r="F31" s="140" t="s">
        <v>216</v>
      </c>
      <c r="G31" s="140" t="s">
        <v>161</v>
      </c>
      <c r="H31" s="140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ht="78.75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139" t="s">
        <v>160</v>
      </c>
      <c r="F40" s="140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ht="22.5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140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905008.32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905008.32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485908.98</v>
      </c>
      <c r="D62" s="26">
        <f t="shared" ref="D62:E62" si="0">SUM(D63:D70)</f>
        <v>0</v>
      </c>
      <c r="E62" s="26">
        <f t="shared" si="0"/>
        <v>-219137.89</v>
      </c>
    </row>
    <row r="63" spans="1:9" x14ac:dyDescent="0.2">
      <c r="A63" s="24">
        <v>1241</v>
      </c>
      <c r="B63" s="22" t="s">
        <v>240</v>
      </c>
      <c r="C63" s="26">
        <v>374335.07</v>
      </c>
      <c r="D63" s="26">
        <v>0</v>
      </c>
      <c r="E63" s="26">
        <v>-215659.72</v>
      </c>
    </row>
    <row r="64" spans="1:9" x14ac:dyDescent="0.2">
      <c r="A64" s="24">
        <v>1242</v>
      </c>
      <c r="B64" s="22" t="s">
        <v>241</v>
      </c>
      <c r="C64" s="26">
        <v>10500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71001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20576.86</v>
      </c>
      <c r="D68" s="26">
        <v>0</v>
      </c>
      <c r="E68" s="26">
        <v>-3478.17</v>
      </c>
    </row>
    <row r="69" spans="1:9" x14ac:dyDescent="0.2">
      <c r="A69" s="24">
        <v>1247</v>
      </c>
      <c r="B69" s="22" t="s">
        <v>246</v>
      </c>
      <c r="C69" s="26">
        <v>9496.0499999999993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26050</v>
      </c>
      <c r="D74" s="26">
        <f>SUM(D75:D79)</f>
        <v>0</v>
      </c>
      <c r="E74" s="26">
        <f>SUM(E75:E79)</f>
        <v>-21491.25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26050</v>
      </c>
      <c r="D78" s="26">
        <v>0</v>
      </c>
      <c r="E78" s="26">
        <v>-21491.25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ht="22.5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140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122917.01000000001</v>
      </c>
      <c r="D110" s="26">
        <f>SUM(D111:D119)</f>
        <v>122917.01000000001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0.02</v>
      </c>
      <c r="D111" s="26">
        <f>C111</f>
        <v>0.02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3130</v>
      </c>
      <c r="D112" s="26">
        <f t="shared" ref="D112:D119" si="1">C112</f>
        <v>3130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9333.19</v>
      </c>
      <c r="D117" s="26">
        <f t="shared" si="1"/>
        <v>9333.19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110453.8</v>
      </c>
      <c r="D119" s="26">
        <f t="shared" si="1"/>
        <v>110453.8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6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C17" sqref="C17"/>
    </sheetView>
  </sheetViews>
  <sheetFormatPr baseColWidth="10" defaultColWidth="9.140625" defaultRowHeight="11.25" x14ac:dyDescent="0.2"/>
  <cols>
    <col min="1" max="1" width="10" style="22" customWidth="1"/>
    <col min="2" max="2" width="62.28515625" style="22" customWidth="1"/>
    <col min="3" max="3" width="12" style="22" customWidth="1"/>
    <col min="4" max="4" width="13.85546875" style="22" customWidth="1"/>
    <col min="5" max="5" width="13" style="22" customWidth="1"/>
    <col min="6" max="16384" width="9.140625" style="22"/>
  </cols>
  <sheetData>
    <row r="1" spans="1:5" s="28" customFormat="1" ht="18.95" customHeight="1" x14ac:dyDescent="0.25">
      <c r="A1" s="146" t="s">
        <v>628</v>
      </c>
      <c r="B1" s="146"/>
      <c r="C1" s="146"/>
      <c r="D1" s="16" t="s">
        <v>614</v>
      </c>
      <c r="E1" s="27">
        <v>2022</v>
      </c>
    </row>
    <row r="2" spans="1:5" s="18" customFormat="1" ht="18.95" customHeight="1" x14ac:dyDescent="0.25">
      <c r="A2" s="146" t="s">
        <v>621</v>
      </c>
      <c r="B2" s="146"/>
      <c r="C2" s="146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6" t="s">
        <v>629</v>
      </c>
      <c r="B3" s="146"/>
      <c r="C3" s="146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ht="22.5" x14ac:dyDescent="0.2">
      <c r="A7" s="50" t="s">
        <v>147</v>
      </c>
      <c r="B7" s="50" t="s">
        <v>144</v>
      </c>
      <c r="C7" s="50" t="s">
        <v>145</v>
      </c>
      <c r="D7" s="142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6295.05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141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6295.05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6295.05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ht="22.5" x14ac:dyDescent="0.2">
      <c r="A57" s="50" t="s">
        <v>147</v>
      </c>
      <c r="B57" s="50" t="s">
        <v>144</v>
      </c>
      <c r="C57" s="50" t="s">
        <v>145</v>
      </c>
      <c r="D57" s="142" t="s">
        <v>306</v>
      </c>
      <c r="E57" s="50"/>
    </row>
    <row r="58" spans="1:5" ht="45" x14ac:dyDescent="0.2">
      <c r="A58" s="52">
        <v>4200</v>
      </c>
      <c r="B58" s="54" t="s">
        <v>514</v>
      </c>
      <c r="C58" s="57">
        <f>+C59+C65</f>
        <v>1245917.1100000001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87500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87500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1158417.1100000001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1158417.1100000001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727459.99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727459.99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613251.5</v>
      </c>
      <c r="D101" s="59">
        <f t="shared" ref="D101:D164" si="0">C101/$C$99</f>
        <v>0.84300375062551547</v>
      </c>
      <c r="E101" s="58"/>
    </row>
    <row r="102" spans="1:5" x14ac:dyDescent="0.2">
      <c r="A102" s="56">
        <v>5111</v>
      </c>
      <c r="B102" s="53" t="s">
        <v>364</v>
      </c>
      <c r="C102" s="57">
        <v>566801.92000000004</v>
      </c>
      <c r="D102" s="59">
        <f t="shared" si="0"/>
        <v>0.77915201906843023</v>
      </c>
      <c r="E102" s="58"/>
    </row>
    <row r="103" spans="1:5" x14ac:dyDescent="0.2">
      <c r="A103" s="56">
        <v>5112</v>
      </c>
      <c r="B103" s="53" t="s">
        <v>365</v>
      </c>
      <c r="C103" s="57">
        <v>46449.58</v>
      </c>
      <c r="D103" s="59">
        <f t="shared" si="0"/>
        <v>6.3851731557085359E-2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0</v>
      </c>
      <c r="D106" s="59">
        <f t="shared" si="0"/>
        <v>0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43123.44</v>
      </c>
      <c r="D108" s="59">
        <f t="shared" si="0"/>
        <v>5.9279466352506895E-2</v>
      </c>
      <c r="E108" s="58"/>
    </row>
    <row r="109" spans="1:5" x14ac:dyDescent="0.2">
      <c r="A109" s="56">
        <v>5121</v>
      </c>
      <c r="B109" s="53" t="s">
        <v>371</v>
      </c>
      <c r="C109" s="57">
        <v>17196.490000000002</v>
      </c>
      <c r="D109" s="59">
        <f t="shared" si="0"/>
        <v>2.3639087010132339E-2</v>
      </c>
      <c r="E109" s="58"/>
    </row>
    <row r="110" spans="1:5" x14ac:dyDescent="0.2">
      <c r="A110" s="56">
        <v>5122</v>
      </c>
      <c r="B110" s="53" t="s">
        <v>372</v>
      </c>
      <c r="C110" s="57">
        <v>5743</v>
      </c>
      <c r="D110" s="59">
        <f t="shared" si="0"/>
        <v>7.8945922510459988E-3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16799.150000000001</v>
      </c>
      <c r="D114" s="59">
        <f t="shared" si="0"/>
        <v>2.3092885149601151E-2</v>
      </c>
      <c r="E114" s="58"/>
    </row>
    <row r="115" spans="1:5" x14ac:dyDescent="0.2">
      <c r="A115" s="56">
        <v>5127</v>
      </c>
      <c r="B115" s="53" t="s">
        <v>377</v>
      </c>
      <c r="C115" s="57">
        <v>3384.8</v>
      </c>
      <c r="D115" s="59">
        <f t="shared" si="0"/>
        <v>4.6529019417274071E-3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71085.049999999988</v>
      </c>
      <c r="D118" s="59">
        <f t="shared" si="0"/>
        <v>9.7716783021977588E-2</v>
      </c>
      <c r="E118" s="58"/>
    </row>
    <row r="119" spans="1:5" x14ac:dyDescent="0.2">
      <c r="A119" s="56">
        <v>5131</v>
      </c>
      <c r="B119" s="53" t="s">
        <v>381</v>
      </c>
      <c r="C119" s="57">
        <v>8114</v>
      </c>
      <c r="D119" s="59">
        <f t="shared" si="0"/>
        <v>1.1153878029773157E-2</v>
      </c>
      <c r="E119" s="58"/>
    </row>
    <row r="120" spans="1:5" x14ac:dyDescent="0.2">
      <c r="A120" s="56">
        <v>5132</v>
      </c>
      <c r="B120" s="53" t="s">
        <v>382</v>
      </c>
      <c r="C120" s="57">
        <v>1599.98</v>
      </c>
      <c r="D120" s="59">
        <f t="shared" si="0"/>
        <v>2.1994061831496739E-3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3134.3</v>
      </c>
      <c r="D122" s="59">
        <f t="shared" si="0"/>
        <v>4.3085531068175996E-3</v>
      </c>
      <c r="E122" s="58"/>
    </row>
    <row r="123" spans="1:5" x14ac:dyDescent="0.2">
      <c r="A123" s="56">
        <v>5135</v>
      </c>
      <c r="B123" s="53" t="s">
        <v>385</v>
      </c>
      <c r="C123" s="57">
        <v>2427.23</v>
      </c>
      <c r="D123" s="59">
        <f t="shared" si="0"/>
        <v>3.3365821259805644E-3</v>
      </c>
      <c r="E123" s="58"/>
    </row>
    <row r="124" spans="1:5" x14ac:dyDescent="0.2">
      <c r="A124" s="56">
        <v>5136</v>
      </c>
      <c r="B124" s="53" t="s">
        <v>386</v>
      </c>
      <c r="C124" s="57">
        <v>33922.61</v>
      </c>
      <c r="D124" s="59">
        <f t="shared" si="0"/>
        <v>4.6631581758881338E-2</v>
      </c>
      <c r="E124" s="58"/>
    </row>
    <row r="125" spans="1:5" x14ac:dyDescent="0.2">
      <c r="A125" s="56">
        <v>5137</v>
      </c>
      <c r="B125" s="53" t="s">
        <v>387</v>
      </c>
      <c r="C125" s="57">
        <v>344</v>
      </c>
      <c r="D125" s="59">
        <f t="shared" si="0"/>
        <v>4.7287824035518436E-4</v>
      </c>
      <c r="E125" s="58"/>
    </row>
    <row r="126" spans="1:5" x14ac:dyDescent="0.2">
      <c r="A126" s="56">
        <v>5138</v>
      </c>
      <c r="B126" s="53" t="s">
        <v>388</v>
      </c>
      <c r="C126" s="57">
        <v>3989.93</v>
      </c>
      <c r="D126" s="59">
        <f t="shared" si="0"/>
        <v>5.4847415044777924E-3</v>
      </c>
      <c r="E126" s="58"/>
    </row>
    <row r="127" spans="1:5" x14ac:dyDescent="0.2">
      <c r="A127" s="56">
        <v>5139</v>
      </c>
      <c r="B127" s="53" t="s">
        <v>389</v>
      </c>
      <c r="C127" s="57">
        <v>17553</v>
      </c>
      <c r="D127" s="59">
        <f t="shared" si="0"/>
        <v>2.4129162072542298E-2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55118110236220474" bottom="0.55118110236220474" header="0.31496062992125984" footer="0.31496062992125984"/>
  <pageSetup scale="54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4" sqref="D24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16.28515625" style="31" customWidth="1"/>
    <col min="4" max="4" width="13.28515625" style="31" customWidth="1"/>
    <col min="5" max="5" width="11.85546875" style="31" customWidth="1"/>
    <col min="6" max="16384" width="9.140625" style="31"/>
  </cols>
  <sheetData>
    <row r="1" spans="1:5" ht="18.95" customHeight="1" x14ac:dyDescent="0.2">
      <c r="A1" s="150" t="s">
        <v>628</v>
      </c>
      <c r="B1" s="150"/>
      <c r="C1" s="150"/>
      <c r="D1" s="29" t="s">
        <v>614</v>
      </c>
      <c r="E1" s="30">
        <v>2022</v>
      </c>
    </row>
    <row r="2" spans="1:5" ht="18.95" customHeight="1" x14ac:dyDescent="0.2">
      <c r="A2" s="150" t="s">
        <v>622</v>
      </c>
      <c r="B2" s="150"/>
      <c r="C2" s="150"/>
      <c r="D2" s="16" t="s">
        <v>619</v>
      </c>
      <c r="E2" s="30" t="str">
        <f>ESF!H2</f>
        <v>TRIMESTRAL</v>
      </c>
    </row>
    <row r="3" spans="1:5" ht="18.95" customHeight="1" x14ac:dyDescent="0.2">
      <c r="A3" s="150" t="s">
        <v>629</v>
      </c>
      <c r="B3" s="150"/>
      <c r="C3" s="150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97388.2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524752.17000000004</v>
      </c>
    </row>
    <row r="15" spans="1:5" x14ac:dyDescent="0.2">
      <c r="A15" s="35">
        <v>3220</v>
      </c>
      <c r="B15" s="31" t="s">
        <v>474</v>
      </c>
      <c r="C15" s="36">
        <v>1181396.8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23" workbookViewId="0">
      <selection activeCell="B22" sqref="B22"/>
    </sheetView>
  </sheetViews>
  <sheetFormatPr baseColWidth="10" defaultColWidth="9.140625" defaultRowHeight="11.25" x14ac:dyDescent="0.2"/>
  <cols>
    <col min="1" max="1" width="10" style="31" customWidth="1"/>
    <col min="2" max="2" width="70" style="31" customWidth="1"/>
    <col min="3" max="3" width="11.5703125" style="31" customWidth="1"/>
    <col min="4" max="4" width="11.7109375" style="31" customWidth="1"/>
    <col min="5" max="5" width="11" style="31" customWidth="1"/>
    <col min="6" max="16384" width="9.140625" style="31"/>
  </cols>
  <sheetData>
    <row r="1" spans="1:5" s="37" customFormat="1" ht="18.95" customHeight="1" x14ac:dyDescent="0.25">
      <c r="A1" s="150" t="s">
        <v>628</v>
      </c>
      <c r="B1" s="150"/>
      <c r="C1" s="150"/>
      <c r="D1" s="29" t="s">
        <v>614</v>
      </c>
      <c r="E1" s="30">
        <v>2022</v>
      </c>
    </row>
    <row r="2" spans="1:5" s="37" customFormat="1" ht="18.95" customHeight="1" x14ac:dyDescent="0.25">
      <c r="A2" s="150" t="s">
        <v>623</v>
      </c>
      <c r="B2" s="150"/>
      <c r="C2" s="150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50" t="s">
        <v>629</v>
      </c>
      <c r="B3" s="150"/>
      <c r="C3" s="150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573680.01</v>
      </c>
      <c r="D10" s="36">
        <v>53289.440000000002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573680.01</v>
      </c>
      <c r="D15" s="36">
        <f>SUM(D8:D14)</f>
        <v>53289.440000000002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905008.32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905008.32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485908.98</v>
      </c>
    </row>
    <row r="29" spans="1:5" x14ac:dyDescent="0.2">
      <c r="A29" s="35">
        <v>1241</v>
      </c>
      <c r="B29" s="31" t="s">
        <v>240</v>
      </c>
      <c r="C29" s="36">
        <v>374335.07</v>
      </c>
    </row>
    <row r="30" spans="1:5" x14ac:dyDescent="0.2">
      <c r="A30" s="35">
        <v>1242</v>
      </c>
      <c r="B30" s="31" t="s">
        <v>241</v>
      </c>
      <c r="C30" s="36">
        <v>10500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71001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20576.86</v>
      </c>
    </row>
    <row r="35" spans="1:5" x14ac:dyDescent="0.2">
      <c r="A35" s="35">
        <v>1247</v>
      </c>
      <c r="B35" s="31" t="s">
        <v>246</v>
      </c>
      <c r="C35" s="36">
        <v>9496.0499999999993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26050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26050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143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2022-07-13T12:31:28Z</cp:lastPrinted>
  <dcterms:created xsi:type="dcterms:W3CDTF">2012-12-11T20:36:24Z</dcterms:created>
  <dcterms:modified xsi:type="dcterms:W3CDTF">2022-07-15T03:13:28Z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