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6CF95413-39B7-4265-97EB-289A4BCCBDC1}" xr6:coauthVersionLast="47" xr6:coauthVersionMax="47" xr10:uidLastSave="{00000000-0000-0000-0000-000000000000}"/>
  <bookViews>
    <workbookView xWindow="384" yWindow="384" windowWidth="17280" windowHeight="888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<sst xmlns="http://schemas.openxmlformats.org/spreadsheetml/2006/main" count="892" uniqueCount="628">
  <si>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</si>
  <si>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</si>
  <si>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</si>
  <si>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</si>
  <si>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</si>
  <si>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</si>
  <si>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</si>
  <si>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</si>
  <si>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</si>
  <si>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</si>
  <si>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</si>
  <si>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</si>
  <si>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</si>
  <si>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</si>
  <si>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</si>
  <si>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</si>
  <si>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</si>
  <si>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</si>
  <si>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</si>
  <si>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</si>
  <si>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</si>
  <si>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</si>
  <si>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</si>
  <si>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</si>
  <si>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</si>
  <si>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</si>
  <si>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</si>
  <si>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</si>
  <si>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</si>
  <si>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</si>
  <si>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</si>
  <si>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</si>
  <si>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</si>
  <si>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</si>
  <si>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</si>
  <si>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</si>
  <si>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</si>
  <si>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</si>
  <si>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</si>
  <si>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</si>
  <si>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</si>
  <si>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</si>
  <si>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</si>
  <si>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</si>
  <si>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</si>
  <si>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</si>
  <si>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</si>
  <si>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</si>
  <si>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</si>
  <si>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</si>
  <si>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</si>
  <si>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</si>
  <si>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</si>
  <si>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</si>
  <si>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</si>
  <si>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</si>
  <si>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</si>
  <si>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</si>
  <si>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</si>
  <si>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</si>
  <si>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</si>
  <si>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</si>
  <si>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</si>
  <si>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</si>
  <si>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</si>
  <si>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</si>
  <si>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</si>
  <si>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</si>
  <si>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</si>
  <si>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</si>
  <si>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</si>
  <si>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</si>
  <si>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</si>
  <si>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</si>
  <si>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</si>
  <si>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</si>
  <si>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</si>
  <si>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</si>
  <si>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</si>
  <si>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</si>
  <si>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</si>
  <si>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</si>
  <si>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</si>
  <si>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</si>
  <si>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</si>
  <si>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</si>
  <si>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</si>
  <si>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</si>
  <si>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</si>
  <si>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</si>
  <si>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</si>
  <si>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</si>
  <si>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</si>
  <si>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</si>
  <si>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</si>
  <si>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</si>
  <si>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</si>
  <si>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</si>
  <si>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</si>
  <si>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</si>
  <si>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</si>
  <si>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</si>
  <si>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</si>
  <si>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</si>
  <si>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</si>
  <si>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</si>
  <si>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</si>
  <si>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</si>
  <si>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</si>
  <si>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</si>
  <si>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</si>
  <si>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</si>
  <si>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</si>
  <si>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</si>
  <si>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</si>
  <si>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</si>
  <si>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</si>
  <si>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</si>
  <si>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</si>
  <si>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</si>
  <si>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</si>
  <si>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</si>
  <si>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</si>
  <si>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</si>
  <si>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</si>
  <si>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</si>
  <si>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</si>
  <si>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</si>
  <si>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</si>
  <si>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</si>
  <si>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</si>
  <si>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</si>
  <si>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</si>
  <si>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</si>
  <si>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</si>
  <si>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</si>
  <si>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</si>
  <si>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</si>
  <si>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</si>
  <si>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</si>
  <si>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</si>
  <si>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</si>
  <si>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</si>
  <si>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</si>
  <si>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</si>
  <si>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</si>
  <si>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</si>
  <si>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</si>
  <si>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</si>
  <si>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</si>
  <si>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</si>
  <si>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</si>
  <si>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</si>
  <si>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</si>
  <si>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</si>
  <si>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</si>
  <si>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</si>
  <si>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</si>
  <si>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</si>
  <si>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</si>
  <si>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</si>
  <si>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</si>
  <si>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</si>
  <si>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</si>
  <si>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</si>
  <si>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</si>
  <si>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</si>
  <si>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</si>
  <si>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</si>
  <si>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</si>
  <si>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</si>
  <si>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</si>
  <si>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</si>
  <si>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</si>
  <si>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</si>
  <si>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</si>
  <si>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</si>
  <si>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</si>
  <si>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</si>
  <si>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</si>
  <si>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</si>
  <si>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</si>
  <si>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</si>
  <si>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</si>
  <si>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</si>
  <si>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</si>
  <si>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</si>
  <si>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</si>
  <si>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</si>
  <si>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</si>
  <si>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</si>
  <si>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</si>
  <si>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</si>
  <si>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</si>
  <si>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</si>
  <si>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</si>
  <si>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</si>
  <si>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</si>
  <si>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</si>
  <si>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</si>
  <si>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</si>
  <si>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</si>
  <si>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</si>
  <si>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</si>
  <si>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</si>
  <si>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</si>
  <si>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</si>
  <si>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</si>
  <si>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</si>
  <si>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</si>
  <si>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</si>
  <si>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</si>
  <si>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</si>
  <si>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</si>
  <si>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</si>
  <si>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</si>
  <si>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</si>
  <si>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</si>
  <si>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</si>
  <si>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</si>
  <si>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</si>
  <si>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</si>
  <si>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</si>
  <si>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</si>
  <si>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</si>
  <si>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</si>
  <si>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</si>
  <si>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</si>
  <si>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</si>
  <si>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</si>
  <si>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</si>
  <si>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</si>
  <si>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</si>
  <si>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</si>
  <si>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</si>
  <si>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</si>
  <si>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</si>
  <si>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</si>
  <si>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</si>
  <si>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</si>
  <si>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</si>
  <si>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</si>
  <si>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</si>
  <si>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</si>
  <si>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</si>
  <si>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</si>
  <si>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</si>
  <si>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</si>
  <si>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</si>
  <si>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</si>
  <si>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</si>
  <si>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</si>
  <si>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</si>
  <si>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</si>
  <si>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</si>
  <si>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</si>
  <si>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</si>
  <si>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</si>
  <si>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</si>
  <si>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</si>
  <si>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</si>
  <si>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</si>
  <si>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</si>
  <si>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</si>
  <si>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</si>
  <si>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</si>
  <si>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</si>
  <si>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</si>
  <si>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</si>
  <si>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</si>
  <si>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</si>
  <si>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</si>
  <si>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</si>
  <si>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</si>
  <si>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</si>
  <si>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</si>
  <si>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</si>
  <si>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</si>
  <si>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</si>
  <si>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</si>
  <si>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</si>
  <si>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</si>
  <si>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</si>
  <si>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</si>
  <si>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</si>
  <si>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</si>
  <si>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</si>
  <si>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</si>
  <si>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</si>
  <si>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</si>
  <si>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</si>
  <si>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</si>
  <si>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</si>
  <si>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</si>
  <si>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</si>
  <si>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</si>
  <si>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</si>
  <si>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</si>
  <si>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</si>
  <si>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</si>
  <si>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</si>
  <si>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</si>
  <si>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</si>
  <si>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</si>
  <si>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</si>
  <si>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</si>
  <si>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</si>
  <si>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</si>
  <si>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</si>
  <si>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</si>
  <si>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</si>
  <si>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</si>
  <si>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</si>
  <si>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</si>
  <si>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</si>
  <si>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</si>
  <si>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</si>
  <si>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</si>
  <si>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</si>
  <si>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</si>
  <si>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</si>
  <si>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</si>
  <si>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</si>
  <si>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</si>
  <si>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</si>
  <si>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</si>
  <si>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</si>
  <si>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</si>
  <si>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</si>
  <si>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</si>
  <si>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</si>
  <si>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</si>
  <si>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</si>
  <si>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</si>
  <si>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</si>
  <si>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</si>
  <si>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</si>
  <si>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</si>
  <si>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</si>
  <si>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</si>
  <si>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</si>
  <si>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</si>
  <si>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</si>
  <si>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</si>
  <si>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</si>
  <si>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</si>
  <si>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</si>
  <si>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</si>
  <si>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</si>
  <si>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</si>
  <si>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</si>
  <si>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</si>
  <si>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</si>
  <si>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</si>
  <si>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</si>
  <si>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</si>
  <si>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</si>
  <si>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</si>
  <si>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</si>
  <si>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</si>
  <si>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</si>
  <si>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</si>
  <si>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</si>
  <si>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</si>
  <si>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</si>
  <si>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</si>
  <si>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</si>
  <si>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</si>
  <si>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</si>
  <si>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</si>
  <si>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</si>
  <si>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</si>
  <si>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</si>
  <si>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</si>
  <si>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</si>
  <si>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</si>
  <si>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</si>
  <si>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</si>
  <si>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</si>
  <si>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</si>
  <si>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</si>
  <si>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</si>
  <si>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</si>
  <si>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</si>
  <si>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</si>
  <si>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</si>
  <si>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</si>
  <si>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</si>
  <si>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</si>
  <si>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</si>
  <si>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</si>
  <si>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</si>
  <si>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</si>
  <si>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</si>
  <si>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</si>
  <si>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</si>
  <si>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</si>
  <si>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</si>
  <si>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</si>
  <si>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</si>
  <si>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</si>
  <si>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</si>
  <si>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</si>
  <si>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</si>
  <si>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</si>
  <si>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</si>
  <si>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</si>
  <si>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</si>
  <si>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</si>
  <si>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</si>
  <si>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</si>
  <si>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</si>
  <si>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</si>
  <si>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</si>
  <si>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</si>
  <si>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</si>
  <si>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</si>
  <si>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</si>
  <si>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</si>
  <si>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</si>
  <si>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</si>
  <si>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</si>
  <si>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</si>
  <si>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</si>
  <si>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</si>
  <si>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</si>
  <si>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</si>
  <si>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</si>
  <si>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</si>
  <si>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</si>
  <si>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</si>
  <si>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</si>
  <si>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</si>
  <si>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</si>
  <si>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</si>
  <si>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</si>
  <si>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</si>
  <si>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</si>
  <si>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</si>
  <si>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</si>
  <si>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</si>
  <si>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</si>
  <si>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</si>
  <si>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</si>
  <si>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</si>
  <si>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</si>
  <si>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</si>
  <si>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</si>
  <si>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</si>
  <si>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</si>
  <si>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</si>
  <si>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</si>
  <si>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</si>
  <si>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</si>
  <si>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</si>
  <si>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</si>
  <si>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</si>
  <si>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</si>
  <si>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</si>
  <si>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</si>
  <si>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</si>
  <si>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</si>
  <si>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</si>
  <si>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</si>
  <si>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</si>
  <si>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</si>
  <si>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</si>
  <si>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</si>
  <si>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</si>
  <si>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</si>
  <si>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</si>
  <si>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</si>
  <si>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</si>
  <si>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</si>
  <si>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</si>
  <si>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</si>
  <si>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</si>
  <si>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</si>
  <si>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</si>
  <si>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</si>
  <si>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</si>
  <si>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</si>
  <si>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</si>
  <si>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</si>
  <si>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</si>
  <si>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</si>
  <si>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</si>
  <si>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</si>
  <si>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</si>
  <si>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</si>
  <si>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</si>
  <si>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</si>
  <si>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</si>
  <si>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</si>
  <si>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</si>
  <si>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</si>
  <si>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</si>
  <si>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</si>
  <si>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</si>
  <si>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</si>
  <si>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</si>
  <si>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</si>
  <si>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</si>
  <si>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</si>
  <si>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</si>
  <si>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</si>
  <si>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</si>
  <si>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</si>
  <si>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</si>
  <si>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</si>
  <si>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</si>
  <si>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</si>
  <si>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</si>
  <si>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</si>
  <si>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</si>
  <si>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</si>
  <si>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</si>
  <si>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</si>
  <si>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</si>
  <si>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</si>
  <si>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</si>
  <si>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</si>
  <si>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</si>
  <si>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</si>
  <si>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</si>
  <si>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</si>
  <si>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</si>
  <si>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</si>
  <si>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</si>
  <si>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</si>
  <si>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</si>
  <si>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</si>
  <si>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</si>
  <si>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</si>
  <si>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</si>
  <si>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</si>
  <si>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</si>
  <si>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</si>
  <si>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</si>
  <si>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</si>
  <si>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</si>
  <si>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</si>
  <si>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</si>
  <si>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</si>
  <si>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</si>
  <si>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</si>
  <si>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</si>
  <si>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</si>
  <si>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</si>
  <si>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</si>
  <si>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</si>
  <si>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</si>
  <si>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</si>
  <si>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</si>
  <si>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</si>
  <si>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</si>
  <si>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</si>
  <si>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</si>
  <si>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</si>
  <si>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</si>
  <si>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</si>
  <si>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</si>
  <si>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</si>
  <si>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</si>
  <si>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</si>
  <si>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</si>
  <si>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</si>
  <si>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</si>
  <si>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</si>
  <si>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</si>
  <si>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</si>
  <si>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</si>
  <si>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</si>
  <si>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</si>
  <si>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</si>
  <si>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</si>
  <si>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</si>
  <si>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</si>
  <si>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</si>
  <si>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</si>
  <si>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</si>
  <si>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</si>
  <si>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</si>
  <si>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</si>
  <si>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</si>
  <si>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</si>
  <si>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</si>
  <si>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</si>
  <si>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</si>
  <si>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</si>
  <si>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</si>
  <si>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</si>
  <si>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</si>
  <si>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</si>
  <si>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</si>
  <si>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</si>
  <si>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</si>
  <si>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</si>
  <si>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</si>
  <si>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</si>
  <si>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</si>
  <si>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</si>
  <si>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</si>
  <si>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</si>
  <si>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</si>
  <si>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</si>
  <si>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</si>
  <si>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</si>
  <si>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</si>
  <si>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</si>
  <si>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</si>
  <si>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</si>
  <si>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</si>
  <si>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</si>
  <si>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</si>
  <si>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</si>
  <si>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</si>
  <si>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</si>
  <si>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</si>
  <si>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</si>
  <si>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</si>
  <si>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</si>
  <si>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</si>
  <si>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</si>
  <si>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</si>
  <si>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</si>
  <si>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Santiago Maravatío,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</si>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</sst>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899999999999999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899999999999999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5" t="s">
        <v>626</v>
      </c>
      <c r="B1" s="146"/>
      <c r="C1" s="147"/>
    </row>
    <row r="2" spans="1:3" s="39" customFormat="1" ht="18" customHeight="1" x14ac:dyDescent="0.3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5980122.7800000003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5980122.7800000003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4" t="s">
        <v>626</v>
      </c>
      <c r="B1" s="155"/>
      <c r="C1" s="156"/>
    </row>
    <row r="2" spans="1:3" s="43" customFormat="1" ht="18.899999999999999" customHeight="1" x14ac:dyDescent="0.3">
      <c r="A2" s="157" t="s">
        <v>45</v>
      </c>
      <c r="B2" s="158"/>
      <c r="C2" s="159"/>
    </row>
    <row r="3" spans="1:3" s="43" customFormat="1" ht="18.899999999999999" customHeight="1" x14ac:dyDescent="0.3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5620761.6200000001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27714.799999999999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27714.799999999999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45311.98</v>
      </c>
    </row>
    <row r="31" spans="1:3" x14ac:dyDescent="0.2">
      <c r="A31" s="100" t="s">
        <v>564</v>
      </c>
      <c r="B31" s="83" t="s">
        <v>442</v>
      </c>
      <c r="C31" s="93">
        <v>45311.98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5638358.8000000007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G2" sqref="G2:G3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899999999999999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899999999999999" customHeight="1" x14ac:dyDescent="0.3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-12291.45</v>
      </c>
      <c r="D15" s="26">
        <v>-9057.2199999999993</v>
      </c>
      <c r="E15" s="26">
        <v>162.55000000000001</v>
      </c>
      <c r="F15" s="26">
        <v>161.6</v>
      </c>
      <c r="G15" s="26">
        <v>6189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-502053.29</v>
      </c>
      <c r="D20" s="26">
        <v>-502053.29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589877.57999999996</v>
      </c>
      <c r="D23" s="26">
        <v>589877.57999999996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179996.4</v>
      </c>
      <c r="D27" s="26">
        <v>179996.4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139189.20000000001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139189.20000000001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1217849.55</v>
      </c>
      <c r="D62" s="26">
        <f t="shared" ref="D62:E62" si="0">SUM(D63:D70)</f>
        <v>42706.98</v>
      </c>
      <c r="E62" s="26">
        <f t="shared" si="0"/>
        <v>-796579.32</v>
      </c>
    </row>
    <row r="63" spans="1:9" x14ac:dyDescent="0.2">
      <c r="A63" s="24">
        <v>1241</v>
      </c>
      <c r="B63" s="22" t="s">
        <v>240</v>
      </c>
      <c r="C63" s="26">
        <v>484201.55</v>
      </c>
      <c r="D63" s="26">
        <v>40262.47</v>
      </c>
      <c r="E63" s="26">
        <v>-217462.85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109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709044</v>
      </c>
      <c r="D66" s="26">
        <v>0</v>
      </c>
      <c r="E66" s="26">
        <v>-564039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24495</v>
      </c>
      <c r="D68" s="26">
        <v>2444.5100000000002</v>
      </c>
      <c r="E68" s="26">
        <v>-15077.47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2605</v>
      </c>
      <c r="E74" s="26">
        <f>SUM(E75:E79)</f>
        <v>21708.33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2605</v>
      </c>
      <c r="E78" s="26">
        <v>21708.33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180612.01</v>
      </c>
      <c r="D110" s="26">
        <f>SUM(D111:D119)</f>
        <v>180612.01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109192.62</v>
      </c>
      <c r="D111" s="26">
        <f>C111</f>
        <v>109192.62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16804.5</v>
      </c>
      <c r="D112" s="26">
        <f t="shared" ref="D112:D119" si="1">C112</f>
        <v>16804.5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-75162.17</v>
      </c>
      <c r="D117" s="26">
        <f t="shared" si="1"/>
        <v>-75162.17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129777.06</v>
      </c>
      <c r="D119" s="26">
        <f t="shared" si="1"/>
        <v>129777.06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899999999999999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105052.2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2708.2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2708.2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102344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102344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5875070.5800000001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143001.29999999999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143001.29999999999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5732069.2800000003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5732069.2800000003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5638358.8000000007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4475956.58</v>
      </c>
      <c r="D100" s="59">
        <f>C100/$C$99</f>
        <v>0.79384032459942055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3660249.84</v>
      </c>
      <c r="D101" s="59">
        <f t="shared" ref="D101:D164" si="0">C101/$C$99</f>
        <v>0.64916937176825273</v>
      </c>
      <c r="E101" s="58"/>
    </row>
    <row r="102" spans="1:5" x14ac:dyDescent="0.2">
      <c r="A102" s="56">
        <v>5111</v>
      </c>
      <c r="B102" s="53" t="s">
        <v>364</v>
      </c>
      <c r="C102" s="57">
        <v>2727120.62</v>
      </c>
      <c r="D102" s="59">
        <f t="shared" si="0"/>
        <v>0.48367277016851068</v>
      </c>
      <c r="E102" s="58"/>
    </row>
    <row r="103" spans="1:5" x14ac:dyDescent="0.2">
      <c r="A103" s="56">
        <v>5112</v>
      </c>
      <c r="B103" s="53" t="s">
        <v>365</v>
      </c>
      <c r="C103" s="57">
        <v>555559.61</v>
      </c>
      <c r="D103" s="59">
        <f t="shared" si="0"/>
        <v>9.8532149106935141E-2</v>
      </c>
      <c r="E103" s="58"/>
    </row>
    <row r="104" spans="1:5" x14ac:dyDescent="0.2">
      <c r="A104" s="56">
        <v>5113</v>
      </c>
      <c r="B104" s="53" t="s">
        <v>366</v>
      </c>
      <c r="C104" s="57">
        <v>289162</v>
      </c>
      <c r="D104" s="59">
        <f t="shared" si="0"/>
        <v>5.1284781663770665E-2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88407.61</v>
      </c>
      <c r="D106" s="59">
        <f t="shared" si="0"/>
        <v>1.5679670829036277E-2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586658.44999999995</v>
      </c>
      <c r="D108" s="59">
        <f t="shared" si="0"/>
        <v>0.10404773282608405</v>
      </c>
      <c r="E108" s="58"/>
    </row>
    <row r="109" spans="1:5" x14ac:dyDescent="0.2">
      <c r="A109" s="56">
        <v>5121</v>
      </c>
      <c r="B109" s="53" t="s">
        <v>371</v>
      </c>
      <c r="C109" s="57">
        <v>81531.55</v>
      </c>
      <c r="D109" s="59">
        <f t="shared" si="0"/>
        <v>1.4460156384513876E-2</v>
      </c>
      <c r="E109" s="58"/>
    </row>
    <row r="110" spans="1:5" x14ac:dyDescent="0.2">
      <c r="A110" s="56">
        <v>5122</v>
      </c>
      <c r="B110" s="53" t="s">
        <v>372</v>
      </c>
      <c r="C110" s="57">
        <v>18500</v>
      </c>
      <c r="D110" s="59">
        <f t="shared" si="0"/>
        <v>3.2810966198178089E-3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42715.02</v>
      </c>
      <c r="D113" s="59">
        <f t="shared" si="0"/>
        <v>7.5757896074297353E-3</v>
      </c>
      <c r="E113" s="58"/>
    </row>
    <row r="114" spans="1:5" x14ac:dyDescent="0.2">
      <c r="A114" s="56">
        <v>5126</v>
      </c>
      <c r="B114" s="53" t="s">
        <v>376</v>
      </c>
      <c r="C114" s="57">
        <v>338799.04</v>
      </c>
      <c r="D114" s="59">
        <f t="shared" si="0"/>
        <v>6.008823702386587E-2</v>
      </c>
      <c r="E114" s="58"/>
    </row>
    <row r="115" spans="1:5" x14ac:dyDescent="0.2">
      <c r="A115" s="56">
        <v>5127</v>
      </c>
      <c r="B115" s="53" t="s">
        <v>377</v>
      </c>
      <c r="C115" s="57">
        <v>7796.36</v>
      </c>
      <c r="D115" s="59">
        <f t="shared" si="0"/>
        <v>1.3827356996152849E-3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97316.479999999996</v>
      </c>
      <c r="D117" s="59">
        <f t="shared" si="0"/>
        <v>1.7259717490841479E-2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229048.29000000004</v>
      </c>
      <c r="D118" s="59">
        <f t="shared" si="0"/>
        <v>4.0623220005083747E-2</v>
      </c>
      <c r="E118" s="58"/>
    </row>
    <row r="119" spans="1:5" x14ac:dyDescent="0.2">
      <c r="A119" s="56">
        <v>5131</v>
      </c>
      <c r="B119" s="53" t="s">
        <v>381</v>
      </c>
      <c r="C119" s="57">
        <v>20330</v>
      </c>
      <c r="D119" s="59">
        <f t="shared" si="0"/>
        <v>3.6056591503187056E-3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16077.84</v>
      </c>
      <c r="D121" s="59">
        <f t="shared" si="0"/>
        <v>2.8515106204308953E-3</v>
      </c>
      <c r="E121" s="58"/>
    </row>
    <row r="122" spans="1:5" x14ac:dyDescent="0.2">
      <c r="A122" s="56">
        <v>5134</v>
      </c>
      <c r="B122" s="53" t="s">
        <v>384</v>
      </c>
      <c r="C122" s="57">
        <v>375.84</v>
      </c>
      <c r="D122" s="59">
        <f t="shared" si="0"/>
        <v>6.6657694788774334E-5</v>
      </c>
      <c r="E122" s="58"/>
    </row>
    <row r="123" spans="1:5" x14ac:dyDescent="0.2">
      <c r="A123" s="56">
        <v>5135</v>
      </c>
      <c r="B123" s="53" t="s">
        <v>385</v>
      </c>
      <c r="C123" s="57">
        <v>16888</v>
      </c>
      <c r="D123" s="59">
        <f t="shared" si="0"/>
        <v>2.995197822458549E-3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19251.38</v>
      </c>
      <c r="D125" s="59">
        <f t="shared" si="0"/>
        <v>3.4143588024231446E-3</v>
      </c>
      <c r="E125" s="58"/>
    </row>
    <row r="126" spans="1:5" x14ac:dyDescent="0.2">
      <c r="A126" s="56">
        <v>5138</v>
      </c>
      <c r="B126" s="53" t="s">
        <v>388</v>
      </c>
      <c r="C126" s="57">
        <v>83010.27</v>
      </c>
      <c r="D126" s="59">
        <f t="shared" si="0"/>
        <v>1.4722417097684523E-2</v>
      </c>
      <c r="E126" s="58"/>
    </row>
    <row r="127" spans="1:5" x14ac:dyDescent="0.2">
      <c r="A127" s="56">
        <v>5139</v>
      </c>
      <c r="B127" s="53" t="s">
        <v>389</v>
      </c>
      <c r="C127" s="57">
        <v>73114.960000000006</v>
      </c>
      <c r="D127" s="59">
        <f t="shared" si="0"/>
        <v>1.2967418816979152E-2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1117090.24</v>
      </c>
      <c r="D128" s="59">
        <f t="shared" si="0"/>
        <v>0.19812329786461971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1117090.24</v>
      </c>
      <c r="D138" s="59">
        <f t="shared" si="0"/>
        <v>0.19812329786461971</v>
      </c>
      <c r="E138" s="58"/>
    </row>
    <row r="139" spans="1:5" x14ac:dyDescent="0.2">
      <c r="A139" s="56">
        <v>5241</v>
      </c>
      <c r="B139" s="53" t="s">
        <v>399</v>
      </c>
      <c r="C139" s="57">
        <v>1117090.24</v>
      </c>
      <c r="D139" s="59">
        <f t="shared" si="0"/>
        <v>0.19812329786461971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45311.98</v>
      </c>
      <c r="D186" s="59">
        <f t="shared" si="1"/>
        <v>8.0363775359595761E-3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45311.98</v>
      </c>
      <c r="D187" s="59">
        <f t="shared" si="1"/>
        <v>8.0363775359595761E-3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42706.98</v>
      </c>
      <c r="D192" s="59">
        <f t="shared" si="1"/>
        <v>7.5743636605744204E-3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2605</v>
      </c>
      <c r="D194" s="59">
        <f t="shared" si="1"/>
        <v>4.6201387538515634E-4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899999999999999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899999999999999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185457.39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341763.98</v>
      </c>
    </row>
    <row r="15" spans="1:5" x14ac:dyDescent="0.2">
      <c r="A15" s="35">
        <v>3220</v>
      </c>
      <c r="B15" s="31" t="s">
        <v>474</v>
      </c>
      <c r="C15" s="36">
        <v>958759.13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899999999999999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841262.17</v>
      </c>
      <c r="D10" s="36">
        <v>654488.36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841262.17</v>
      </c>
      <c r="D15" s="36">
        <f>SUM(D8:D14)</f>
        <v>654488.36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139189.20000000001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139189.20000000001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1217849.55</v>
      </c>
    </row>
    <row r="29" spans="1:5" x14ac:dyDescent="0.2">
      <c r="A29" s="35">
        <v>1241</v>
      </c>
      <c r="B29" s="31" t="s">
        <v>240</v>
      </c>
      <c r="C29" s="36">
        <v>484201.55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109</v>
      </c>
    </row>
    <row r="32" spans="1:5" x14ac:dyDescent="0.2">
      <c r="A32" s="35">
        <v>1244</v>
      </c>
      <c r="B32" s="31" t="s">
        <v>243</v>
      </c>
      <c r="C32" s="36">
        <v>709044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24495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45311.98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45311.98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42706.98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2605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2019-02-13T21:19:08Z</cp:lastPrinted>
  <dcterms:created xsi:type="dcterms:W3CDTF">2012-12-11T20:36:24Z</dcterms:created>
  <dcterms:modified xsi:type="dcterms:W3CDTF">2022-01-23T00:56:13Z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