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DIF 2DO TRIMESTRE 2022\DISCIPLINA FINANCIERA\"/>
    </mc:Choice>
  </mc:AlternateContent>
  <xr:revisionPtr revIDLastSave="0" documentId="13_ncr:1_{62A3A8FE-9F60-46C7-8D7E-539672A6D6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" l="1"/>
  <c r="G118" i="1"/>
  <c r="G62" i="1"/>
  <c r="G56" i="1"/>
  <c r="G39" i="1"/>
  <c r="G30" i="1"/>
  <c r="G25" i="1"/>
  <c r="G21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D60" i="1"/>
  <c r="G60" i="1" s="1"/>
  <c r="D59" i="1"/>
  <c r="G59" i="1" s="1"/>
  <c r="D58" i="1"/>
  <c r="G58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8" i="1"/>
  <c r="G28" i="1" s="1"/>
  <c r="D26" i="1"/>
  <c r="G26" i="1" s="1"/>
  <c r="D25" i="1"/>
  <c r="D24" i="1"/>
  <c r="G24" i="1" s="1"/>
  <c r="D23" i="1"/>
  <c r="G23" i="1" s="1"/>
  <c r="D22" i="1"/>
  <c r="G22" i="1" s="1"/>
  <c r="D21" i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C158" i="1" s="1"/>
  <c r="G8" i="1"/>
  <c r="G158" i="1" s="1"/>
  <c r="E8" i="1"/>
  <c r="D8" i="1"/>
  <c r="E158" i="1" l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<sst xmlns="http://schemas.openxmlformats.org/spreadsheetml/2006/main" count="288" uniqueCount="215">
  <si>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</si>
  <si>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</si>
  <si>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</si>
  <si>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</si>
  <si>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</si>
  <si>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</si>
  <si>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</si>
  <si>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</si>
  <si>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</si>
  <si>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</si>
  <si>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</si>
  <si>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</si>
  <si>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</si>
  <si>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</si>
  <si>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</si>
  <si>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</si>
  <si>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</si>
  <si>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</si>
  <si>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</si>
  <si>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</si>
  <si>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</si>
  <si>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</si>
  <si>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</si>
  <si>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</si>
  <si>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</si>
  <si>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</si>
  <si>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</si>
  <si>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</si>
  <si>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</si>
  <si>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</si>
  <si>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</si>
  <si>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</si>
  <si>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</si>
  <si>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</si>
  <si>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</si>
  <si>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</si>
  <si>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</si>
  <si>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</si>
  <si>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</si>
  <si>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</si>
  <si>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</si>
  <si>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</si>
  <si>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</si>
  <si>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</si>
  <si>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</si>
  <si>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</si>
  <si>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</si>
  <si>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</si>
  <si>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</si>
  <si>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</si>
  <si>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</si>
  <si>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</si>
  <si>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</si>
  <si>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</si>
  <si>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</si>
  <si>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</si>
  <si>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</si>
  <si>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</si>
  <si>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</si>
  <si>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</si>
  <si>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</si>
  <si>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</si>
  <si>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</si>
  <si>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</si>
  <si>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</si>
  <si>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</si>
  <si>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</si>
  <si>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</si>
  <si>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</si>
  <si>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</si>
  <si>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</si>
  <si>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</si>
  <si>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</si>
  <si>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</si>
  <si>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</si>
  <si>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</si>
  <si>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</si>
  <si>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</si>
  <si>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</si>
  <si>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</si>
  <si>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</si>
  <si>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</si>
  <si>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</si>
  <si>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</si>
  <si>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</si>
  <si>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</si>
  <si>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</si>
  <si>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</si>
  <si>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</si>
  <si>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</si>
  <si>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</si>
  <si>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</si>
  <si>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</si>
  <si>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</si>
  <si>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</si>
  <si>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</si>
  <si>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</si>
  <si>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</si>
  <si>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</si>
  <si>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</si>
  <si>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</si>
  <si>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</si>
  <si>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</si>
  <si>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</si>
  <si>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</si>
  <si>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</si>
  <si>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</si>
  <si>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</si>
  <si>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</si>
  <si>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</si>
  <si>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</si>
  <si>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</si>
  <si>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</si>
  <si>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</si>
  <si>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</si>
  <si>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</si>
  <si>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</si>
  <si>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</si>
  <si>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</si>
  <si>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</si>
  <si>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</si>
  <si>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</si>
  <si>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</si>
  <si>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</si>
  <si>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</si>
  <si>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</si>
  <si>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</si>
  <si>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</si>
  <si>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</si>
  <si>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</si>
  <si>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</si>
  <si>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</si>
  <si>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</si>
  <si>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</si>
  <si>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</si>
  <si>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</si>
  <si>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</si>
  <si>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</si>
  <si>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</si>
  <si>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</si>
  <si>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</si>
  <si>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</si>
  <si>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</si>
  <si>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</si>
  <si>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</si>
  <si>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</si>
  <si>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</si>
  <si>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</si>
  <si>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</si>
  <si>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</si>
  <si>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</si>
  <si>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</si>
  <si>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</si>
  <si>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</si>
  <si>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</si>
  <si>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</si>
  <si>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</si>
  <si>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</si>
  <si>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</si>
  <si>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</si>
  <si>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</si>
  <si>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</si>
  <si>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</si>
  <si>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</si>
  <si>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</si>
  <si>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</si>
  <si>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</si>
  <si>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</si>
  <si>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</si>
  <si>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</si>
  <si>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</si>
  <si>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</si>
  <si>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</si>
  <si>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</si>
  <si>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</si>
  <si>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</si>
  <si>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</si>
  <si>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</si>
  <si>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</si>
  <si>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</si>
  <si>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</si>
  <si>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</si>
  <si>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</si>
  <si>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</si>
  <si>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</si>
  <si>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</si>
  <si>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</si>
  <si>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</si>
  <si>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</si>
  <si>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</si>
  <si>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</si>
  <si>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</si>
  <si>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</si>
  <si>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</si>
  <si>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</si>
  <si>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</si>
  <si>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</si>
  <si>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</si>
  <si>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</si>
  <si>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</si>
  <si>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</si>
  <si>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</si>
  <si>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</si>
  <si>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</si>
  <si>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</si>
  <si>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</si>
  <si>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</si>
  <si>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</si>
  <si>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</si>
  <si>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</si>
  <si>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</si>
  <si>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</si>
  <si>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</si>
  <si>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Sistema para el Desarrollo Integral de la Familia del Municipio de Santiago Maravatío,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</si>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</sst>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43" fontId="5" fillId="4" borderId="4" xfId="3" applyFont="1" applyFill="1" applyBorder="1" applyAlignment="1" applyProtection="1">
      <alignment vertical="center"/>
      <protection locked="0"/>
    </xf>
    <xf numFmtId="43" fontId="0" fillId="4" borderId="4" xfId="3" applyFont="1" applyFill="1" applyBorder="1" applyAlignment="1" applyProtection="1">
      <alignment vertical="center"/>
      <protection locked="0"/>
    </xf>
    <xf numFmtId="43" fontId="0" fillId="5" borderId="4" xfId="3" applyFont="1" applyFill="1" applyBorder="1" applyAlignment="1" applyProtection="1">
      <alignment vertical="center"/>
      <protection locked="0"/>
    </xf>
    <xf numFmtId="43" fontId="5" fillId="5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85" zoomScaleNormal="85" workbookViewId="0">
      <selection activeCell="A2" sqref="A2:G2"/>
    </sheetView>
  </sheetViews>
  <sheetFormatPr baseColWidth="10" defaultRowHeight="15" x14ac:dyDescent="0.25"/>
  <cols>
    <col min="1" max="1" width="83.140625" customWidth="1"/>
    <col min="2" max="5" width="21" customWidth="1"/>
    <col min="6" max="6" width="20.85546875" customWidth="1"/>
    <col min="7" max="7" width="21" customWidth="1"/>
  </cols>
  <sheetData>
    <row r="1" spans="1:8" x14ac:dyDescent="0.25">
      <c r="A1" s="42" t="s">
        <v>213</v>
      </c>
      <c r="B1" s="42"/>
      <c r="C1" s="42"/>
      <c r="D1" s="42"/>
      <c r="E1" s="42"/>
      <c r="F1" s="42"/>
      <c r="G1" s="42"/>
    </row>
    <row r="2" spans="1:8" x14ac:dyDescent="0.25">
      <c r="A2" s="43" t="s">
        <v>0</v>
      </c>
      <c r="B2" s="43"/>
      <c r="C2" s="43"/>
      <c r="D2" s="43"/>
      <c r="E2" s="43"/>
      <c r="F2" s="43"/>
      <c r="G2" s="43"/>
    </row>
    <row r="3" spans="1:8" x14ac:dyDescent="0.25">
      <c r="A3" s="43" t="s">
        <v>1</v>
      </c>
      <c r="B3" s="43"/>
      <c r="C3" s="43"/>
      <c r="D3" s="43"/>
      <c r="E3" s="43"/>
      <c r="F3" s="43"/>
      <c r="G3" s="43"/>
    </row>
    <row r="4" spans="1:8" x14ac:dyDescent="0.25">
      <c r="A4" s="44" t="s">
        <v>214</v>
      </c>
      <c r="B4" s="44"/>
      <c r="C4" s="44"/>
      <c r="D4" s="44"/>
      <c r="E4" s="44"/>
      <c r="F4" s="44"/>
      <c r="G4" s="44"/>
    </row>
    <row r="5" spans="1:8" x14ac:dyDescent="0.25">
      <c r="A5" s="45" t="s">
        <v>2</v>
      </c>
      <c r="B5" s="45"/>
      <c r="C5" s="45"/>
      <c r="D5" s="45"/>
      <c r="E5" s="45"/>
      <c r="F5" s="45"/>
      <c r="G5" s="45"/>
    </row>
    <row r="6" spans="1:8" x14ac:dyDescent="0.25">
      <c r="A6" s="40" t="s">
        <v>3</v>
      </c>
      <c r="B6" s="40" t="s">
        <v>4</v>
      </c>
      <c r="C6" s="40"/>
      <c r="D6" s="40"/>
      <c r="E6" s="40"/>
      <c r="F6" s="40"/>
      <c r="G6" s="41" t="s">
        <v>5</v>
      </c>
    </row>
    <row r="7" spans="1:8" ht="30" x14ac:dyDescent="0.25">
      <c r="A7" s="40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40"/>
    </row>
    <row r="8" spans="1:8" x14ac:dyDescent="0.25">
      <c r="A8" s="7" t="s">
        <v>11</v>
      </c>
      <c r="B8" s="30">
        <f>B9+B17+B188+B27+B37+B47+B57+B61+B70+B74</f>
        <v>6481920.3099999996</v>
      </c>
      <c r="C8" s="30">
        <f t="shared" ref="C8:G8" si="0">C9+C17+C188+C27+C37+C47+C57+C61+C70+C74</f>
        <v>1991258</v>
      </c>
      <c r="D8" s="30">
        <f t="shared" si="0"/>
        <v>8473178.3100000005</v>
      </c>
      <c r="E8" s="30">
        <f t="shared" si="0"/>
        <v>3346604.3699999996</v>
      </c>
      <c r="F8" s="30">
        <f t="shared" si="0"/>
        <v>3346604.3699999996</v>
      </c>
      <c r="G8" s="30">
        <f t="shared" si="0"/>
        <v>5126573.9399999995</v>
      </c>
    </row>
    <row r="9" spans="1:8" x14ac:dyDescent="0.25">
      <c r="A9" s="8" t="s">
        <v>12</v>
      </c>
      <c r="B9" s="31">
        <f>SUM(B10:B16)</f>
        <v>4544539.26</v>
      </c>
      <c r="C9" s="31">
        <f t="shared" ref="C9:G9" si="1">SUM(C10:C16)</f>
        <v>1515474.81</v>
      </c>
      <c r="D9" s="31">
        <f t="shared" si="1"/>
        <v>6060014.0700000003</v>
      </c>
      <c r="E9" s="31">
        <f t="shared" si="1"/>
        <v>1949140.32</v>
      </c>
      <c r="F9" s="31">
        <f t="shared" si="1"/>
        <v>1949140.32</v>
      </c>
      <c r="G9" s="31">
        <f t="shared" si="1"/>
        <v>4110873.75</v>
      </c>
    </row>
    <row r="10" spans="1:8" x14ac:dyDescent="0.25">
      <c r="A10" s="9" t="s">
        <v>13</v>
      </c>
      <c r="B10" s="35">
        <v>3455599.68</v>
      </c>
      <c r="C10" s="35">
        <v>0</v>
      </c>
      <c r="D10" s="31">
        <f>B10+C10</f>
        <v>3455599.68</v>
      </c>
      <c r="E10" s="35">
        <v>1659497.67</v>
      </c>
      <c r="F10" s="35">
        <v>1659497.67</v>
      </c>
      <c r="G10" s="31">
        <f>D10-E10</f>
        <v>1796102.0100000002</v>
      </c>
      <c r="H10" s="12" t="s">
        <v>87</v>
      </c>
    </row>
    <row r="11" spans="1:8" x14ac:dyDescent="0.25">
      <c r="A11" s="9" t="s">
        <v>14</v>
      </c>
      <c r="B11" s="35">
        <v>347371.29</v>
      </c>
      <c r="C11" s="35">
        <v>0</v>
      </c>
      <c r="D11" s="31">
        <f t="shared" ref="D11:D16" si="2">B11+C11</f>
        <v>347371.29</v>
      </c>
      <c r="E11" s="35">
        <v>124927.1</v>
      </c>
      <c r="F11" s="35">
        <v>124927.1</v>
      </c>
      <c r="G11" s="31">
        <f t="shared" ref="G11:G16" si="3">D11-E11</f>
        <v>222444.18999999997</v>
      </c>
      <c r="H11" s="12" t="s">
        <v>88</v>
      </c>
    </row>
    <row r="12" spans="1:8" x14ac:dyDescent="0.25">
      <c r="A12" s="9" t="s">
        <v>15</v>
      </c>
      <c r="B12" s="35">
        <v>740568.29</v>
      </c>
      <c r="C12" s="35">
        <v>0</v>
      </c>
      <c r="D12" s="31">
        <f t="shared" si="2"/>
        <v>740568.29</v>
      </c>
      <c r="E12" s="35">
        <v>36000</v>
      </c>
      <c r="F12" s="35">
        <v>36000</v>
      </c>
      <c r="G12" s="31">
        <f t="shared" si="3"/>
        <v>704568.29</v>
      </c>
      <c r="H12" s="12" t="s">
        <v>89</v>
      </c>
    </row>
    <row r="13" spans="1:8" x14ac:dyDescent="0.25">
      <c r="A13" s="9" t="s">
        <v>16</v>
      </c>
      <c r="B13" s="31"/>
      <c r="C13" s="31"/>
      <c r="D13" s="31">
        <f t="shared" si="2"/>
        <v>0</v>
      </c>
      <c r="E13" s="31"/>
      <c r="F13" s="31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5">
        <v>1000</v>
      </c>
      <c r="C14" s="35">
        <v>1515474.81</v>
      </c>
      <c r="D14" s="31">
        <f t="shared" si="2"/>
        <v>1516474.81</v>
      </c>
      <c r="E14" s="35">
        <v>128715.55</v>
      </c>
      <c r="F14" s="35">
        <v>128715.55</v>
      </c>
      <c r="G14" s="31">
        <f t="shared" si="3"/>
        <v>1387759.26</v>
      </c>
      <c r="H14" s="12" t="s">
        <v>91</v>
      </c>
    </row>
    <row r="15" spans="1:8" x14ac:dyDescent="0.25">
      <c r="A15" s="9" t="s">
        <v>18</v>
      </c>
      <c r="B15" s="31"/>
      <c r="C15" s="31"/>
      <c r="D15" s="31">
        <f t="shared" si="2"/>
        <v>0</v>
      </c>
      <c r="E15" s="31"/>
      <c r="F15" s="31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788114.86</v>
      </c>
      <c r="C17" s="31">
        <f t="shared" ref="C17:G17" si="4">SUM(C18:C26)</f>
        <v>0</v>
      </c>
      <c r="D17" s="31">
        <f t="shared" si="4"/>
        <v>788114.86</v>
      </c>
      <c r="E17" s="31">
        <f t="shared" si="4"/>
        <v>453251.6</v>
      </c>
      <c r="F17" s="31">
        <f t="shared" si="4"/>
        <v>453251.6</v>
      </c>
      <c r="G17" s="31">
        <f t="shared" si="4"/>
        <v>334863.26</v>
      </c>
    </row>
    <row r="18" spans="1:8" x14ac:dyDescent="0.25">
      <c r="A18" s="9" t="s">
        <v>21</v>
      </c>
      <c r="B18" s="35">
        <v>117500</v>
      </c>
      <c r="C18" s="35">
        <v>0</v>
      </c>
      <c r="D18" s="31">
        <f t="shared" ref="D18:D26" si="5">B18+C18</f>
        <v>117500</v>
      </c>
      <c r="E18" s="35">
        <v>87607.55</v>
      </c>
      <c r="F18" s="35">
        <v>87607.55</v>
      </c>
      <c r="G18" s="31">
        <f t="shared" ref="G18:G26" si="6">D18-E18</f>
        <v>29892.449999999997</v>
      </c>
      <c r="H18" s="13" t="s">
        <v>94</v>
      </c>
    </row>
    <row r="19" spans="1:8" x14ac:dyDescent="0.25">
      <c r="A19" s="9" t="s">
        <v>22</v>
      </c>
      <c r="B19" s="35">
        <v>18500</v>
      </c>
      <c r="C19" s="35">
        <v>0</v>
      </c>
      <c r="D19" s="31">
        <f t="shared" si="5"/>
        <v>18500</v>
      </c>
      <c r="E19" s="35">
        <v>11020.73</v>
      </c>
      <c r="F19" s="35">
        <v>11020.73</v>
      </c>
      <c r="G19" s="31">
        <f t="shared" si="6"/>
        <v>7479.27</v>
      </c>
      <c r="H19" s="13" t="s">
        <v>95</v>
      </c>
    </row>
    <row r="20" spans="1:8" x14ac:dyDescent="0.25">
      <c r="A20" s="9" t="s">
        <v>23</v>
      </c>
      <c r="B20" s="31"/>
      <c r="C20" s="31"/>
      <c r="D20" s="31">
        <f t="shared" si="5"/>
        <v>0</v>
      </c>
      <c r="E20" s="31"/>
      <c r="F20" s="31"/>
      <c r="G20" s="31">
        <f t="shared" si="6"/>
        <v>0</v>
      </c>
      <c r="H20" s="13" t="s">
        <v>96</v>
      </c>
    </row>
    <row r="21" spans="1:8" x14ac:dyDescent="0.25">
      <c r="A21" s="9" t="s">
        <v>24</v>
      </c>
      <c r="B21" s="31"/>
      <c r="C21" s="31"/>
      <c r="D21" s="31">
        <f t="shared" si="5"/>
        <v>0</v>
      </c>
      <c r="E21" s="31"/>
      <c r="F21" s="31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5">
        <v>59114.86</v>
      </c>
      <c r="C22" s="35">
        <v>0</v>
      </c>
      <c r="D22" s="31">
        <f t="shared" si="5"/>
        <v>59114.86</v>
      </c>
      <c r="E22" s="35">
        <v>27146.799999999999</v>
      </c>
      <c r="F22" s="35">
        <v>27146.799999999999</v>
      </c>
      <c r="G22" s="31">
        <f t="shared" si="6"/>
        <v>31968.06</v>
      </c>
      <c r="H22" s="13" t="s">
        <v>98</v>
      </c>
    </row>
    <row r="23" spans="1:8" x14ac:dyDescent="0.25">
      <c r="A23" s="9" t="s">
        <v>26</v>
      </c>
      <c r="B23" s="35">
        <v>360000</v>
      </c>
      <c r="C23" s="35">
        <v>0</v>
      </c>
      <c r="D23" s="31">
        <f t="shared" si="5"/>
        <v>360000</v>
      </c>
      <c r="E23" s="35">
        <v>146702.22</v>
      </c>
      <c r="F23" s="35">
        <v>146702.22</v>
      </c>
      <c r="G23" s="31">
        <f t="shared" si="6"/>
        <v>213297.78</v>
      </c>
      <c r="H23" s="13" t="s">
        <v>99</v>
      </c>
    </row>
    <row r="24" spans="1:8" x14ac:dyDescent="0.25">
      <c r="A24" s="9" t="s">
        <v>27</v>
      </c>
      <c r="B24" s="35">
        <v>25000</v>
      </c>
      <c r="C24" s="35">
        <v>0</v>
      </c>
      <c r="D24" s="31">
        <f t="shared" si="5"/>
        <v>25000</v>
      </c>
      <c r="E24" s="35">
        <v>22989.200000000001</v>
      </c>
      <c r="F24" s="35">
        <v>22989.200000000001</v>
      </c>
      <c r="G24" s="31">
        <f t="shared" si="6"/>
        <v>2010.7999999999993</v>
      </c>
      <c r="H24" s="13" t="s">
        <v>100</v>
      </c>
    </row>
    <row r="25" spans="1:8" x14ac:dyDescent="0.25">
      <c r="A25" s="9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5">
        <v>208000</v>
      </c>
      <c r="C26" s="35">
        <v>0</v>
      </c>
      <c r="D26" s="31">
        <f t="shared" si="5"/>
        <v>208000</v>
      </c>
      <c r="E26" s="35">
        <v>157785.1</v>
      </c>
      <c r="F26" s="35">
        <v>157785.1</v>
      </c>
      <c r="G26" s="31">
        <f t="shared" si="6"/>
        <v>50214.899999999994</v>
      </c>
      <c r="H26" s="13" t="s">
        <v>102</v>
      </c>
    </row>
    <row r="27" spans="1:8" x14ac:dyDescent="0.25">
      <c r="A27" s="8" t="s">
        <v>30</v>
      </c>
      <c r="B27" s="31">
        <f>SUM(B28:B36)</f>
        <v>380884.18</v>
      </c>
      <c r="C27" s="31">
        <f t="shared" ref="C27:G27" si="7">SUM(C28:C36)</f>
        <v>47843</v>
      </c>
      <c r="D27" s="31">
        <f t="shared" si="7"/>
        <v>428727.18</v>
      </c>
      <c r="E27" s="31">
        <f t="shared" si="7"/>
        <v>217260.96</v>
      </c>
      <c r="F27" s="31">
        <f t="shared" si="7"/>
        <v>217260.96</v>
      </c>
      <c r="G27" s="31">
        <f t="shared" si="7"/>
        <v>211466.21999999997</v>
      </c>
    </row>
    <row r="28" spans="1:8" x14ac:dyDescent="0.25">
      <c r="A28" s="9" t="s">
        <v>31</v>
      </c>
      <c r="B28" s="36">
        <v>23000</v>
      </c>
      <c r="C28" s="36">
        <v>0</v>
      </c>
      <c r="D28" s="31">
        <f t="shared" ref="D28:D81" si="8">B28+C28</f>
        <v>23000</v>
      </c>
      <c r="E28" s="35">
        <v>12444</v>
      </c>
      <c r="F28" s="35">
        <v>12444</v>
      </c>
      <c r="G28" s="31">
        <f t="shared" ref="G28:G36" si="9">D28-E28</f>
        <v>10556</v>
      </c>
      <c r="H28" s="14" t="s">
        <v>103</v>
      </c>
    </row>
    <row r="29" spans="1:8" x14ac:dyDescent="0.25">
      <c r="A29" s="9" t="s">
        <v>32</v>
      </c>
      <c r="B29" s="36">
        <v>0</v>
      </c>
      <c r="C29" s="36">
        <v>15000</v>
      </c>
      <c r="D29" s="31">
        <f t="shared" si="8"/>
        <v>15000</v>
      </c>
      <c r="E29" s="35">
        <v>15000</v>
      </c>
      <c r="F29" s="35">
        <v>15000</v>
      </c>
      <c r="G29" s="31">
        <f t="shared" si="9"/>
        <v>0</v>
      </c>
      <c r="H29" s="14" t="s">
        <v>104</v>
      </c>
    </row>
    <row r="30" spans="1:8" x14ac:dyDescent="0.25">
      <c r="A30" s="9" t="s">
        <v>33</v>
      </c>
      <c r="B30" s="36">
        <v>35000</v>
      </c>
      <c r="C30" s="36">
        <v>0</v>
      </c>
      <c r="D30" s="31">
        <f t="shared" si="8"/>
        <v>35000</v>
      </c>
      <c r="E30" s="35">
        <v>7999.99</v>
      </c>
      <c r="F30" s="35">
        <v>7999.99</v>
      </c>
      <c r="G30" s="31">
        <f t="shared" si="9"/>
        <v>27000.010000000002</v>
      </c>
      <c r="H30" s="14" t="s">
        <v>105</v>
      </c>
    </row>
    <row r="31" spans="1:8" x14ac:dyDescent="0.25">
      <c r="A31" s="9" t="s">
        <v>34</v>
      </c>
      <c r="B31" s="36">
        <v>42000</v>
      </c>
      <c r="C31" s="36">
        <v>0</v>
      </c>
      <c r="D31" s="31">
        <f t="shared" si="8"/>
        <v>42000</v>
      </c>
      <c r="E31" s="35">
        <v>1142.5999999999999</v>
      </c>
      <c r="F31" s="35">
        <v>1142.5999999999999</v>
      </c>
      <c r="G31" s="31">
        <f t="shared" si="9"/>
        <v>40857.4</v>
      </c>
      <c r="H31" s="14" t="s">
        <v>106</v>
      </c>
    </row>
    <row r="32" spans="1:8" x14ac:dyDescent="0.25">
      <c r="A32" s="9" t="s">
        <v>35</v>
      </c>
      <c r="B32" s="36">
        <v>28000</v>
      </c>
      <c r="C32" s="36">
        <v>0</v>
      </c>
      <c r="D32" s="31">
        <f t="shared" si="8"/>
        <v>28000</v>
      </c>
      <c r="E32" s="35">
        <v>25707.5</v>
      </c>
      <c r="F32" s="35">
        <v>25707.5</v>
      </c>
      <c r="G32" s="31">
        <f t="shared" si="9"/>
        <v>2292.5</v>
      </c>
      <c r="H32" s="14" t="s">
        <v>107</v>
      </c>
    </row>
    <row r="33" spans="1:8" x14ac:dyDescent="0.25">
      <c r="A33" s="9" t="s">
        <v>36</v>
      </c>
      <c r="B33" s="37"/>
      <c r="C33" s="37"/>
      <c r="D33" s="31">
        <f t="shared" si="8"/>
        <v>0</v>
      </c>
      <c r="E33" s="31"/>
      <c r="F33" s="31"/>
      <c r="G33" s="31">
        <f t="shared" si="9"/>
        <v>0</v>
      </c>
      <c r="H33" s="14" t="s">
        <v>108</v>
      </c>
    </row>
    <row r="34" spans="1:8" x14ac:dyDescent="0.25">
      <c r="A34" s="9" t="s">
        <v>37</v>
      </c>
      <c r="B34" s="36">
        <v>40000</v>
      </c>
      <c r="C34" s="36">
        <v>0</v>
      </c>
      <c r="D34" s="31">
        <f t="shared" si="8"/>
        <v>40000</v>
      </c>
      <c r="E34" s="35">
        <v>23170.01</v>
      </c>
      <c r="F34" s="35">
        <v>23170.01</v>
      </c>
      <c r="G34" s="31">
        <f t="shared" si="9"/>
        <v>16829.990000000002</v>
      </c>
      <c r="H34" s="14" t="s">
        <v>109</v>
      </c>
    </row>
    <row r="35" spans="1:8" x14ac:dyDescent="0.25">
      <c r="A35" s="9" t="s">
        <v>38</v>
      </c>
      <c r="B35" s="36">
        <v>97399.76</v>
      </c>
      <c r="C35" s="36">
        <v>0</v>
      </c>
      <c r="D35" s="31">
        <f t="shared" si="8"/>
        <v>97399.76</v>
      </c>
      <c r="E35" s="35">
        <v>46904.86</v>
      </c>
      <c r="F35" s="35">
        <v>46904.86</v>
      </c>
      <c r="G35" s="31">
        <f t="shared" si="9"/>
        <v>50494.899999999994</v>
      </c>
      <c r="H35" s="14" t="s">
        <v>110</v>
      </c>
    </row>
    <row r="36" spans="1:8" x14ac:dyDescent="0.25">
      <c r="A36" s="9" t="s">
        <v>39</v>
      </c>
      <c r="B36" s="36">
        <v>115484.42</v>
      </c>
      <c r="C36" s="36">
        <v>32843</v>
      </c>
      <c r="D36" s="31">
        <f t="shared" si="8"/>
        <v>148327.41999999998</v>
      </c>
      <c r="E36" s="35">
        <v>84892</v>
      </c>
      <c r="F36" s="35">
        <v>84892</v>
      </c>
      <c r="G36" s="31">
        <f t="shared" si="9"/>
        <v>63435.419999999984</v>
      </c>
      <c r="H36" s="14" t="s">
        <v>111</v>
      </c>
    </row>
    <row r="37" spans="1:8" x14ac:dyDescent="0.25">
      <c r="A37" s="8" t="s">
        <v>40</v>
      </c>
      <c r="B37" s="31">
        <f>SUM(B38:B46)</f>
        <v>541322.19999999995</v>
      </c>
      <c r="C37" s="31">
        <f t="shared" ref="C37:G37" si="10">SUM(C38:C46)</f>
        <v>-30000</v>
      </c>
      <c r="D37" s="31">
        <f t="shared" si="10"/>
        <v>511322.19999999995</v>
      </c>
      <c r="E37" s="31">
        <f t="shared" si="10"/>
        <v>62824.82</v>
      </c>
      <c r="F37" s="31">
        <f t="shared" si="10"/>
        <v>62824.82</v>
      </c>
      <c r="G37" s="31">
        <f t="shared" si="10"/>
        <v>448497.37999999995</v>
      </c>
    </row>
    <row r="38" spans="1:8" x14ac:dyDescent="0.25">
      <c r="A38" s="9" t="s">
        <v>41</v>
      </c>
      <c r="B38" s="38"/>
      <c r="C38" s="38"/>
      <c r="D38" s="31">
        <f t="shared" si="8"/>
        <v>0</v>
      </c>
      <c r="E38" s="38"/>
      <c r="F38" s="38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8"/>
      <c r="C39" s="38"/>
      <c r="D39" s="31">
        <f t="shared" si="8"/>
        <v>0</v>
      </c>
      <c r="E39" s="38"/>
      <c r="F39" s="38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8"/>
      <c r="C40" s="38"/>
      <c r="D40" s="31">
        <f t="shared" si="8"/>
        <v>0</v>
      </c>
      <c r="E40" s="38"/>
      <c r="F40" s="38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9">
        <v>541322.19999999995</v>
      </c>
      <c r="C41" s="39">
        <v>-30000</v>
      </c>
      <c r="D41" s="31">
        <f t="shared" si="8"/>
        <v>511322.19999999995</v>
      </c>
      <c r="E41" s="39">
        <v>62824.82</v>
      </c>
      <c r="F41" s="39">
        <v>62824.82</v>
      </c>
      <c r="G41" s="31">
        <f t="shared" si="11"/>
        <v>448497.37999999995</v>
      </c>
      <c r="H41" s="15" t="s">
        <v>115</v>
      </c>
    </row>
    <row r="42" spans="1:8" x14ac:dyDescent="0.25">
      <c r="A42" s="9" t="s">
        <v>45</v>
      </c>
      <c r="B42" s="38"/>
      <c r="C42" s="38"/>
      <c r="D42" s="31">
        <f t="shared" si="8"/>
        <v>0</v>
      </c>
      <c r="E42" s="38"/>
      <c r="F42" s="38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8"/>
      <c r="C43" s="38"/>
      <c r="D43" s="31">
        <f t="shared" si="8"/>
        <v>0</v>
      </c>
      <c r="E43" s="38"/>
      <c r="F43" s="38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8"/>
      <c r="C44" s="38"/>
      <c r="D44" s="31">
        <f t="shared" si="8"/>
        <v>0</v>
      </c>
      <c r="E44" s="38"/>
      <c r="F44" s="38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8"/>
      <c r="C45" s="38"/>
      <c r="D45" s="31">
        <f t="shared" si="8"/>
        <v>0</v>
      </c>
      <c r="E45" s="38"/>
      <c r="F45" s="38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8"/>
      <c r="C46" s="38"/>
      <c r="D46" s="31">
        <f t="shared" si="8"/>
        <v>0</v>
      </c>
      <c r="E46" s="38"/>
      <c r="F46" s="38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70000</v>
      </c>
      <c r="C47" s="31">
        <f t="shared" ref="C47:G47" si="12">SUM(C48:C56)</f>
        <v>15000</v>
      </c>
      <c r="D47" s="31">
        <f t="shared" si="12"/>
        <v>85000</v>
      </c>
      <c r="E47" s="31">
        <f t="shared" si="12"/>
        <v>65000</v>
      </c>
      <c r="F47" s="31">
        <f t="shared" si="12"/>
        <v>65000</v>
      </c>
      <c r="G47" s="31">
        <f t="shared" si="12"/>
        <v>20000</v>
      </c>
    </row>
    <row r="48" spans="1:8" x14ac:dyDescent="0.25">
      <c r="A48" s="9" t="s">
        <v>51</v>
      </c>
      <c r="B48" s="39">
        <v>70000</v>
      </c>
      <c r="C48" s="39">
        <v>15000</v>
      </c>
      <c r="D48" s="31">
        <f t="shared" si="8"/>
        <v>85000</v>
      </c>
      <c r="E48" s="35">
        <v>65000</v>
      </c>
      <c r="F48" s="35">
        <v>65000</v>
      </c>
      <c r="G48" s="31">
        <f t="shared" ref="G48:G56" si="13">D48-E48</f>
        <v>20000</v>
      </c>
      <c r="H48" s="16" t="s">
        <v>119</v>
      </c>
    </row>
    <row r="49" spans="1:8" x14ac:dyDescent="0.25">
      <c r="A49" s="9" t="s">
        <v>52</v>
      </c>
      <c r="B49" s="38"/>
      <c r="C49" s="38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8"/>
      <c r="C50" s="38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8"/>
      <c r="C51" s="38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8"/>
      <c r="C52" s="38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8"/>
      <c r="C53" s="38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8"/>
      <c r="C54" s="38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8"/>
      <c r="C55" s="38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8"/>
      <c r="C56" s="38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600000</v>
      </c>
      <c r="D57" s="31">
        <f t="shared" si="14"/>
        <v>600000</v>
      </c>
      <c r="E57" s="31">
        <f t="shared" si="14"/>
        <v>599126.67000000004</v>
      </c>
      <c r="F57" s="31">
        <f t="shared" si="14"/>
        <v>599126.67000000004</v>
      </c>
      <c r="G57" s="31">
        <f t="shared" si="14"/>
        <v>873.32999999995809</v>
      </c>
    </row>
    <row r="58" spans="1:8" x14ac:dyDescent="0.25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5">
        <v>0</v>
      </c>
      <c r="C59" s="35">
        <v>600000</v>
      </c>
      <c r="D59" s="31">
        <f t="shared" si="8"/>
        <v>600000</v>
      </c>
      <c r="E59" s="35">
        <v>599126.67000000004</v>
      </c>
      <c r="F59" s="35">
        <v>599126.67000000004</v>
      </c>
      <c r="G59" s="31">
        <f t="shared" si="15"/>
        <v>873.32999999995809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157059.81</v>
      </c>
      <c r="C61" s="31">
        <f t="shared" ref="C61:G61" si="16">SUM(C62:C66,C68:C69)</f>
        <v>-157059.81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5">
        <v>157059.81</v>
      </c>
      <c r="C69" s="35">
        <v>-157059.81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6481920.3099999996</v>
      </c>
      <c r="C158" s="30">
        <f t="shared" ref="C158:G158" si="47">C8+C83</f>
        <v>1991258</v>
      </c>
      <c r="D158" s="30">
        <f t="shared" si="47"/>
        <v>8473178.3100000005</v>
      </c>
      <c r="E158" s="30">
        <f t="shared" si="47"/>
        <v>3346604.3699999996</v>
      </c>
      <c r="F158" s="30">
        <f t="shared" si="47"/>
        <v>3346604.3699999996</v>
      </c>
      <c r="G158" s="30">
        <f t="shared" si="47"/>
        <v>5126573.9399999995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2" fitToHeight="2" orientation="landscape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2022-07-21T20:18:23Z</cp:lastPrinted>
  <dcterms:created xsi:type="dcterms:W3CDTF">2018-11-21T18:09:30Z</dcterms:created>
  <dcterms:modified xsi:type="dcterms:W3CDTF">2022-08-07T18:49:24Z</dcterms:modified>
</cp:coreProperties>
</file>