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DO TRIMESTRE 2022\INFORMACION PRESUPUES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E43" i="6" s="1"/>
  <c r="H43" i="6" s="1"/>
  <c r="C33" i="6"/>
  <c r="C23" i="6"/>
  <c r="C13" i="6"/>
  <c r="C5" i="6"/>
  <c r="C42" i="5" l="1"/>
  <c r="E57" i="6"/>
  <c r="H57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<sst xmlns="http://schemas.openxmlformats.org/spreadsheetml/2006/main" count="199" uniqueCount="141">
  <si>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</si>
  <si>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</si>
  <si>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</si>
  <si>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</si>
  <si>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</si>
  <si>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</si>
  <si>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</si>
  <si>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</si>
  <si>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</si>
  <si>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</si>
  <si>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</si>
  <si>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</si>
  <si>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</si>
  <si>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</si>
  <si>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</si>
  <si>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</si>
  <si>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</si>
  <si>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</si>
  <si>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</si>
  <si>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</si>
  <si>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</si>
  <si>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</si>
  <si>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</si>
  <si>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</si>
  <si>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</si>
  <si>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</si>
  <si>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</si>
  <si>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</si>
  <si>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</si>
  <si>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</si>
  <si>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</si>
  <si>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</si>
  <si>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</si>
  <si>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</si>
  <si>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</si>
  <si>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</si>
  <si>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</si>
  <si>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</si>
  <si>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</si>
  <si>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</si>
  <si>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</si>
  <si>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</si>
  <si>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</si>
  <si>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</si>
  <si>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</si>
  <si>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</si>
  <si>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</si>
  <si>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</si>
  <si>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</si>
  <si>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</si>
  <si>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</si>
  <si>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</si>
  <si>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</si>
  <si>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</si>
  <si>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</si>
  <si>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</si>
  <si>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</si>
  <si>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</si>
  <si>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</si>
  <si>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</si>
  <si>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</si>
  <si>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</si>
  <si>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</si>
  <si>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</si>
  <si>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</si>
  <si>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</si>
  <si>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</si>
  <si>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</si>
  <si>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</si>
  <si>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</si>
  <si>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</si>
  <si>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</si>
  <si>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</si>
  <si>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</si>
  <si>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</si>
  <si>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</si>
  <si>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</si>
  <si>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</si>
  <si>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</si>
  <si>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</si>
  <si>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</si>
  <si>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</si>
  <si>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</si>
  <si>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</si>
  <si>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</si>
  <si>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</si>
  <si>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</si>
  <si>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</si>
  <si>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</si>
  <si>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</si>
  <si>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</si>
  <si>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</si>
  <si>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</si>
  <si>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</si>
  <si>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</si>
  <si>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</si>
  <si>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</si>
  <si>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</si>
  <si>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</si>
  <si>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</si>
  <si>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</si>
  <si>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</si>
  <si>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</si>
  <si>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</si>
  <si>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</si>
  <si>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</si>
  <si>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</si>
  <si>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</si>
  <si>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</si>
  <si>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</si>
  <si>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</si>
  <si>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</si>
  <si>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</si>
  <si>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</si>
  <si>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</si>
  <si>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</si>
  <si>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</si>
  <si>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</si>
  <si>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</si>
  <si>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</si>
  <si>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</si>
  <si>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</si>
  <si>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</si>
  <si>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</si>
  <si>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</si>
  <si>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</si>
  <si>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</si>
  <si>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</si>
  <si>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</si>
  <si>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</si>
  <si>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</si>
  <si>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</si>
  <si>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</si>
  <si>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</si>
  <si>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Santiago Maravatío, Gto.
Estado Analítico del Ejercicio del Presupuesto de Egresos
Clasificación por Objeto del Gasto(Capítulo y Concepto)
Del 1 de Enero AL 30 DE JUNIO DEL 2022</t>
  </si>
  <si>
    <t>Sistema para el Desarrollo Integral de la Familia del Municipio de Santiago Maravatío, Gto.
Estado Analítico del Ejercicio del Presupuesto de Egresos
Clasificación Ecónomica (Por Tipo de Gasto)
Del 1 de Enero AL 30 DE JUNIO DEL 2022</t>
  </si>
  <si>
    <t>DIF SANTIAGO MARAVATIO</t>
  </si>
  <si>
    <t>Sistema para el Desarrollo Integral de la Familia del Municipio de Santiago Maravatío, Gto.
Estado Analítico del Ejercicio del Presupuesto de Egresos
Clasificación Administrativa
Del 1 de Enero AL 30 DE JUNIO DEL 2022</t>
  </si>
  <si>
    <t>Gobierno (Federal/Estatal/Municipal) de Sistema para el Desarrollo Integral de la Familia del Municipio de Santiago Maravatío, Gto.
Estado Analítico del Ejercicio del Presupuesto de Egresos
Clasificación Administrativa
Del 1 de Enero AL 30 DE JUNIO DEL 2022</t>
  </si>
  <si>
    <t>Sector Paraestatal del Gobierno (Federal/Estatal/Municipal) de Sistema para el Desarrollo Integral de la Familia del Municipio de Santiago Maravatío, Gto.
Estado Analítico del Ejercicio del Presupuesto de Egresos
Clasificación Administrativa
Del 1 de Enero AL 30 DE JUNIO DEL 2022</t>
  </si>
  <si>
    <t>Sistema para el Desarrollo Integral de la Familia del Municipio de Santiago Maravatío, Gto.
Estado Análitico del Ejercicio del Presupuesto de Egresos
Clasificación Funcional (Finalidad y Función)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</si>
</sst>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workbookViewId="0">
      <selection activeCell="H77" sqref="A1: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6" style="1" customWidth="1"/>
    <col min="4" max="4" width="16.83203125" style="1" customWidth="1"/>
    <col min="5" max="5" width="15.6640625" style="1" customWidth="1"/>
    <col min="6" max="7" width="14.33203125" style="1" customWidth="1"/>
    <col min="8" max="8" width="16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4544539.26</v>
      </c>
      <c r="D5" s="14">
        <f>SUM(D6:D12)</f>
        <v>1515474.81</v>
      </c>
      <c r="E5" s="14">
        <f>C5+D5</f>
        <v>6060014.0700000003</v>
      </c>
      <c r="F5" s="14">
        <f>SUM(F6:F12)</f>
        <v>1949140.32</v>
      </c>
      <c r="G5" s="14">
        <f>SUM(G6:G12)</f>
        <v>1949140.32</v>
      </c>
      <c r="H5" s="14">
        <f>E5-F5</f>
        <v>4110873.75</v>
      </c>
    </row>
    <row r="6" spans="1:8" x14ac:dyDescent="0.2">
      <c r="A6" s="49">
        <v>1100</v>
      </c>
      <c r="B6" s="11" t="s">
        <v>76</v>
      </c>
      <c r="C6" s="15">
        <v>3455599.68</v>
      </c>
      <c r="D6" s="15">
        <v>0</v>
      </c>
      <c r="E6" s="15">
        <f t="shared" ref="E6:E69" si="0">C6+D6</f>
        <v>3455599.68</v>
      </c>
      <c r="F6" s="15">
        <v>1659497.67</v>
      </c>
      <c r="G6" s="15">
        <v>1659497.67</v>
      </c>
      <c r="H6" s="15">
        <f t="shared" ref="H6:H69" si="1">E6-F6</f>
        <v>1796102.0100000002</v>
      </c>
    </row>
    <row r="7" spans="1:8" x14ac:dyDescent="0.2">
      <c r="A7" s="49">
        <v>1200</v>
      </c>
      <c r="B7" s="11" t="s">
        <v>77</v>
      </c>
      <c r="C7" s="15">
        <v>347371.29</v>
      </c>
      <c r="D7" s="15">
        <v>0</v>
      </c>
      <c r="E7" s="15">
        <f t="shared" si="0"/>
        <v>347371.29</v>
      </c>
      <c r="F7" s="15">
        <v>124927.1</v>
      </c>
      <c r="G7" s="15">
        <v>124927.1</v>
      </c>
      <c r="H7" s="15">
        <f t="shared" si="1"/>
        <v>222444.18999999997</v>
      </c>
    </row>
    <row r="8" spans="1:8" x14ac:dyDescent="0.2">
      <c r="A8" s="49">
        <v>1300</v>
      </c>
      <c r="B8" s="11" t="s">
        <v>78</v>
      </c>
      <c r="C8" s="15">
        <v>740568.29</v>
      </c>
      <c r="D8" s="15">
        <v>0</v>
      </c>
      <c r="E8" s="15">
        <f t="shared" si="0"/>
        <v>740568.29</v>
      </c>
      <c r="F8" s="15">
        <v>36000</v>
      </c>
      <c r="G8" s="15">
        <v>36000</v>
      </c>
      <c r="H8" s="15">
        <f t="shared" si="1"/>
        <v>704568.29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1000</v>
      </c>
      <c r="D10" s="15">
        <v>1515474.81</v>
      </c>
      <c r="E10" s="15">
        <f t="shared" si="0"/>
        <v>1516474.81</v>
      </c>
      <c r="F10" s="15">
        <v>128715.55</v>
      </c>
      <c r="G10" s="15">
        <v>128715.55</v>
      </c>
      <c r="H10" s="15">
        <f t="shared" si="1"/>
        <v>1387759.26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788114.86</v>
      </c>
      <c r="D13" s="15">
        <f>SUM(D14:D22)</f>
        <v>0</v>
      </c>
      <c r="E13" s="15">
        <f t="shared" si="0"/>
        <v>788114.86</v>
      </c>
      <c r="F13" s="15">
        <f>SUM(F14:F22)</f>
        <v>453251.6</v>
      </c>
      <c r="G13" s="15">
        <f>SUM(G14:G22)</f>
        <v>453251.6</v>
      </c>
      <c r="H13" s="15">
        <f t="shared" si="1"/>
        <v>334863.26</v>
      </c>
    </row>
    <row r="14" spans="1:8" x14ac:dyDescent="0.2">
      <c r="A14" s="49">
        <v>2100</v>
      </c>
      <c r="B14" s="11" t="s">
        <v>81</v>
      </c>
      <c r="C14" s="15">
        <v>117500</v>
      </c>
      <c r="D14" s="15">
        <v>0</v>
      </c>
      <c r="E14" s="15">
        <f t="shared" si="0"/>
        <v>117500</v>
      </c>
      <c r="F14" s="15">
        <v>87607.55</v>
      </c>
      <c r="G14" s="15">
        <v>87607.55</v>
      </c>
      <c r="H14" s="15">
        <f t="shared" si="1"/>
        <v>29892.449999999997</v>
      </c>
    </row>
    <row r="15" spans="1:8" x14ac:dyDescent="0.2">
      <c r="A15" s="49">
        <v>2200</v>
      </c>
      <c r="B15" s="11" t="s">
        <v>82</v>
      </c>
      <c r="C15" s="15">
        <v>18500</v>
      </c>
      <c r="D15" s="15">
        <v>0</v>
      </c>
      <c r="E15" s="15">
        <f t="shared" si="0"/>
        <v>18500</v>
      </c>
      <c r="F15" s="15">
        <v>11020.73</v>
      </c>
      <c r="G15" s="15">
        <v>11020.73</v>
      </c>
      <c r="H15" s="15">
        <f t="shared" si="1"/>
        <v>7479.27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59114.86</v>
      </c>
      <c r="D18" s="15">
        <v>0</v>
      </c>
      <c r="E18" s="15">
        <f t="shared" si="0"/>
        <v>59114.86</v>
      </c>
      <c r="F18" s="15">
        <v>27146.799999999999</v>
      </c>
      <c r="G18" s="15">
        <v>27146.799999999999</v>
      </c>
      <c r="H18" s="15">
        <f t="shared" si="1"/>
        <v>31968.06</v>
      </c>
    </row>
    <row r="19" spans="1:8" x14ac:dyDescent="0.2">
      <c r="A19" s="49">
        <v>2600</v>
      </c>
      <c r="B19" s="11" t="s">
        <v>86</v>
      </c>
      <c r="C19" s="15">
        <v>360000</v>
      </c>
      <c r="D19" s="15">
        <v>0</v>
      </c>
      <c r="E19" s="15">
        <f t="shared" si="0"/>
        <v>360000</v>
      </c>
      <c r="F19" s="15">
        <v>146702.22</v>
      </c>
      <c r="G19" s="15">
        <v>146702.22</v>
      </c>
      <c r="H19" s="15">
        <f t="shared" si="1"/>
        <v>213297.78</v>
      </c>
    </row>
    <row r="20" spans="1:8" x14ac:dyDescent="0.2">
      <c r="A20" s="49">
        <v>2700</v>
      </c>
      <c r="B20" s="11" t="s">
        <v>87</v>
      </c>
      <c r="C20" s="15">
        <v>25000</v>
      </c>
      <c r="D20" s="15">
        <v>0</v>
      </c>
      <c r="E20" s="15">
        <f t="shared" si="0"/>
        <v>25000</v>
      </c>
      <c r="F20" s="15">
        <v>22989.200000000001</v>
      </c>
      <c r="G20" s="15">
        <v>22989.200000000001</v>
      </c>
      <c r="H20" s="15">
        <f t="shared" si="1"/>
        <v>2010.7999999999993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208000</v>
      </c>
      <c r="D22" s="15">
        <v>0</v>
      </c>
      <c r="E22" s="15">
        <f t="shared" si="0"/>
        <v>208000</v>
      </c>
      <c r="F22" s="15">
        <v>157785.1</v>
      </c>
      <c r="G22" s="15">
        <v>157785.1</v>
      </c>
      <c r="H22" s="15">
        <f t="shared" si="1"/>
        <v>50214.899999999994</v>
      </c>
    </row>
    <row r="23" spans="1:8" x14ac:dyDescent="0.2">
      <c r="A23" s="48" t="s">
        <v>69</v>
      </c>
      <c r="B23" s="7"/>
      <c r="C23" s="15">
        <f>SUM(C24:C32)</f>
        <v>380884.18</v>
      </c>
      <c r="D23" s="15">
        <f>SUM(D24:D32)</f>
        <v>47843</v>
      </c>
      <c r="E23" s="15">
        <f t="shared" si="0"/>
        <v>428727.18</v>
      </c>
      <c r="F23" s="15">
        <f>SUM(F24:F32)</f>
        <v>217260.96</v>
      </c>
      <c r="G23" s="15">
        <f>SUM(G24:G32)</f>
        <v>217260.96</v>
      </c>
      <c r="H23" s="15">
        <f t="shared" si="1"/>
        <v>211466.22</v>
      </c>
    </row>
    <row r="24" spans="1:8" x14ac:dyDescent="0.2">
      <c r="A24" s="49">
        <v>3100</v>
      </c>
      <c r="B24" s="11" t="s">
        <v>90</v>
      </c>
      <c r="C24" s="15">
        <v>23000</v>
      </c>
      <c r="D24" s="15">
        <v>0</v>
      </c>
      <c r="E24" s="15">
        <f t="shared" si="0"/>
        <v>23000</v>
      </c>
      <c r="F24" s="15">
        <v>12444</v>
      </c>
      <c r="G24" s="15">
        <v>12444</v>
      </c>
      <c r="H24" s="15">
        <f t="shared" si="1"/>
        <v>10556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15000</v>
      </c>
      <c r="E25" s="15">
        <f t="shared" si="0"/>
        <v>15000</v>
      </c>
      <c r="F25" s="15">
        <v>15000</v>
      </c>
      <c r="G25" s="15">
        <v>15000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35000</v>
      </c>
      <c r="D26" s="15">
        <v>0</v>
      </c>
      <c r="E26" s="15">
        <f t="shared" si="0"/>
        <v>35000</v>
      </c>
      <c r="F26" s="15">
        <v>7999.99</v>
      </c>
      <c r="G26" s="15">
        <v>7999.99</v>
      </c>
      <c r="H26" s="15">
        <f t="shared" si="1"/>
        <v>27000.010000000002</v>
      </c>
    </row>
    <row r="27" spans="1:8" x14ac:dyDescent="0.2">
      <c r="A27" s="49">
        <v>3400</v>
      </c>
      <c r="B27" s="11" t="s">
        <v>93</v>
      </c>
      <c r="C27" s="15">
        <v>42000</v>
      </c>
      <c r="D27" s="15">
        <v>0</v>
      </c>
      <c r="E27" s="15">
        <f t="shared" si="0"/>
        <v>42000</v>
      </c>
      <c r="F27" s="15">
        <v>1142.5999999999999</v>
      </c>
      <c r="G27" s="15">
        <v>1142.5999999999999</v>
      </c>
      <c r="H27" s="15">
        <f t="shared" si="1"/>
        <v>40857.4</v>
      </c>
    </row>
    <row r="28" spans="1:8" x14ac:dyDescent="0.2">
      <c r="A28" s="49">
        <v>3500</v>
      </c>
      <c r="B28" s="11" t="s">
        <v>94</v>
      </c>
      <c r="C28" s="15">
        <v>28000</v>
      </c>
      <c r="D28" s="15">
        <v>0</v>
      </c>
      <c r="E28" s="15">
        <f t="shared" si="0"/>
        <v>28000</v>
      </c>
      <c r="F28" s="15">
        <v>25707.5</v>
      </c>
      <c r="G28" s="15">
        <v>25707.5</v>
      </c>
      <c r="H28" s="15">
        <f t="shared" si="1"/>
        <v>2292.5</v>
      </c>
    </row>
    <row r="29" spans="1:8" x14ac:dyDescent="0.2">
      <c r="A29" s="49">
        <v>3600</v>
      </c>
      <c r="B29" s="11" t="s">
        <v>95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40000</v>
      </c>
      <c r="D30" s="15">
        <v>0</v>
      </c>
      <c r="E30" s="15">
        <f t="shared" si="0"/>
        <v>40000</v>
      </c>
      <c r="F30" s="15">
        <v>23170.01</v>
      </c>
      <c r="G30" s="15">
        <v>23170.01</v>
      </c>
      <c r="H30" s="15">
        <f t="shared" si="1"/>
        <v>16829.990000000002</v>
      </c>
    </row>
    <row r="31" spans="1:8" x14ac:dyDescent="0.2">
      <c r="A31" s="49">
        <v>3800</v>
      </c>
      <c r="B31" s="11" t="s">
        <v>97</v>
      </c>
      <c r="C31" s="15">
        <v>97399.76</v>
      </c>
      <c r="D31" s="15">
        <v>0</v>
      </c>
      <c r="E31" s="15">
        <f t="shared" si="0"/>
        <v>97399.76</v>
      </c>
      <c r="F31" s="15">
        <v>46904.86</v>
      </c>
      <c r="G31" s="15">
        <v>46904.86</v>
      </c>
      <c r="H31" s="15">
        <f t="shared" si="1"/>
        <v>50494.899999999994</v>
      </c>
    </row>
    <row r="32" spans="1:8" x14ac:dyDescent="0.2">
      <c r="A32" s="49">
        <v>3900</v>
      </c>
      <c r="B32" s="11" t="s">
        <v>19</v>
      </c>
      <c r="C32" s="15">
        <v>115484.42</v>
      </c>
      <c r="D32" s="15">
        <v>32843</v>
      </c>
      <c r="E32" s="15">
        <f t="shared" si="0"/>
        <v>148327.41999999998</v>
      </c>
      <c r="F32" s="15">
        <v>84892</v>
      </c>
      <c r="G32" s="15">
        <v>84892</v>
      </c>
      <c r="H32" s="15">
        <f t="shared" si="1"/>
        <v>63435.419999999984</v>
      </c>
    </row>
    <row r="33" spans="1:8" x14ac:dyDescent="0.2">
      <c r="A33" s="48" t="s">
        <v>70</v>
      </c>
      <c r="B33" s="7"/>
      <c r="C33" s="15">
        <f>SUM(C34:C42)</f>
        <v>541322.19999999995</v>
      </c>
      <c r="D33" s="15">
        <f>SUM(D34:D42)</f>
        <v>-30000</v>
      </c>
      <c r="E33" s="15">
        <f t="shared" si="0"/>
        <v>511322.19999999995</v>
      </c>
      <c r="F33" s="15">
        <f>SUM(F34:F42)</f>
        <v>62824.82</v>
      </c>
      <c r="G33" s="15">
        <f>SUM(G34:G42)</f>
        <v>62824.82</v>
      </c>
      <c r="H33" s="15">
        <f t="shared" si="1"/>
        <v>448497.37999999995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541322.19999999995</v>
      </c>
      <c r="D37" s="15">
        <v>-30000</v>
      </c>
      <c r="E37" s="15">
        <f t="shared" si="0"/>
        <v>511322.19999999995</v>
      </c>
      <c r="F37" s="15">
        <v>62824.82</v>
      </c>
      <c r="G37" s="15">
        <v>62824.82</v>
      </c>
      <c r="H37" s="15">
        <f t="shared" si="1"/>
        <v>448497.37999999995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70000</v>
      </c>
      <c r="D43" s="15">
        <f>SUM(D44:D52)</f>
        <v>15000</v>
      </c>
      <c r="E43" s="15">
        <f t="shared" si="0"/>
        <v>85000</v>
      </c>
      <c r="F43" s="15">
        <f>SUM(F44:F52)</f>
        <v>65000</v>
      </c>
      <c r="G43" s="15">
        <f>SUM(G44:G52)</f>
        <v>65000</v>
      </c>
      <c r="H43" s="15">
        <f t="shared" si="1"/>
        <v>20000</v>
      </c>
    </row>
    <row r="44" spans="1:8" x14ac:dyDescent="0.2">
      <c r="A44" s="49">
        <v>5100</v>
      </c>
      <c r="B44" s="11" t="s">
        <v>105</v>
      </c>
      <c r="C44" s="15">
        <v>70000</v>
      </c>
      <c r="D44" s="15">
        <v>15000</v>
      </c>
      <c r="E44" s="15">
        <f t="shared" si="0"/>
        <v>85000</v>
      </c>
      <c r="F44" s="15">
        <v>65000</v>
      </c>
      <c r="G44" s="15">
        <v>65000</v>
      </c>
      <c r="H44" s="15">
        <f t="shared" si="1"/>
        <v>20000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600000</v>
      </c>
      <c r="E53" s="15">
        <f t="shared" si="0"/>
        <v>600000</v>
      </c>
      <c r="F53" s="15">
        <f>SUM(F54:F56)</f>
        <v>599126.67000000004</v>
      </c>
      <c r="G53" s="15">
        <f>SUM(G54:G56)</f>
        <v>599126.67000000004</v>
      </c>
      <c r="H53" s="15">
        <f t="shared" si="1"/>
        <v>873.32999999995809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600000</v>
      </c>
      <c r="E55" s="15">
        <f t="shared" si="0"/>
        <v>600000</v>
      </c>
      <c r="F55" s="15">
        <v>599126.67000000004</v>
      </c>
      <c r="G55" s="15">
        <v>599126.67000000004</v>
      </c>
      <c r="H55" s="15">
        <f t="shared" si="1"/>
        <v>873.32999999995809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157059.81</v>
      </c>
      <c r="D57" s="15">
        <f>SUM(D58:D64)</f>
        <v>-157059.81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157059.81</v>
      </c>
      <c r="D64" s="15">
        <v>-157059.81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6481920.3099999996</v>
      </c>
      <c r="D77" s="17">
        <f t="shared" si="4"/>
        <v>1991258</v>
      </c>
      <c r="E77" s="17">
        <f t="shared" si="4"/>
        <v>8473178.3100000005</v>
      </c>
      <c r="F77" s="17">
        <f t="shared" si="4"/>
        <v>3346604.3699999996</v>
      </c>
      <c r="G77" s="17">
        <f t="shared" si="4"/>
        <v>3346604.3699999996</v>
      </c>
      <c r="H77" s="17">
        <f t="shared" si="4"/>
        <v>5126573.9399999995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H16" sqref="A1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6411920.3099999996</v>
      </c>
      <c r="D6" s="50">
        <v>1376258</v>
      </c>
      <c r="E6" s="50">
        <f>C6+D6</f>
        <v>7788178.3099999996</v>
      </c>
      <c r="F6" s="50">
        <v>2682477.7000000002</v>
      </c>
      <c r="G6" s="50">
        <v>2682477.7000000002</v>
      </c>
      <c r="H6" s="50">
        <f>E6-F6</f>
        <v>5105700.6099999994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70000</v>
      </c>
      <c r="D8" s="50">
        <v>615000</v>
      </c>
      <c r="E8" s="50">
        <f>C8+D8</f>
        <v>685000</v>
      </c>
      <c r="F8" s="50">
        <v>664126.67000000004</v>
      </c>
      <c r="G8" s="50">
        <v>664126.67000000004</v>
      </c>
      <c r="H8" s="50">
        <f>E8-F8</f>
        <v>20873.329999999958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6481920.3099999996</v>
      </c>
      <c r="D16" s="17">
        <f>SUM(D6+D8+D10+D12+D14)</f>
        <v>1991258</v>
      </c>
      <c r="E16" s="17">
        <f>SUM(E6+E8+E10+E12+E14)</f>
        <v>8473178.3099999987</v>
      </c>
      <c r="F16" s="17">
        <f t="shared" ref="F16:H16" si="0">SUM(F6+F8+F10+F12+F14)</f>
        <v>3346604.37</v>
      </c>
      <c r="G16" s="17">
        <f t="shared" si="0"/>
        <v>3346604.37</v>
      </c>
      <c r="H16" s="17">
        <f t="shared" si="0"/>
        <v>5126573.9399999995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activeCell="H52" sqref="A1:H5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3" width="15.1640625" style="1" customWidth="1"/>
    <col min="4" max="4" width="16" style="1" customWidth="1"/>
    <col min="5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6481920.3099999996</v>
      </c>
      <c r="D7" s="15">
        <v>1991258</v>
      </c>
      <c r="E7" s="15">
        <f>C7+D7</f>
        <v>8473178.3099999987</v>
      </c>
      <c r="F7" s="15">
        <v>3346604.37</v>
      </c>
      <c r="G7" s="15">
        <v>3346604.37</v>
      </c>
      <c r="H7" s="15">
        <f>E7-F7</f>
        <v>5126573.9399999985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6481920.3099999996</v>
      </c>
      <c r="D16" s="23">
        <f t="shared" si="2"/>
        <v>1991258</v>
      </c>
      <c r="E16" s="23">
        <f t="shared" si="2"/>
        <v>8473178.3099999987</v>
      </c>
      <c r="F16" s="23">
        <f t="shared" si="2"/>
        <v>3346604.37</v>
      </c>
      <c r="G16" s="23">
        <f t="shared" si="2"/>
        <v>3346604.37</v>
      </c>
      <c r="H16" s="23">
        <f t="shared" si="2"/>
        <v>5126573.9399999985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C15" sqref="C15"/>
    </sheetView>
  </sheetViews>
  <sheetFormatPr baseColWidth="10" defaultRowHeight="11.25" x14ac:dyDescent="0.2"/>
  <cols>
    <col min="1" max="1" width="4.83203125" style="3" customWidth="1"/>
    <col min="2" max="2" width="62.83203125" style="3" customWidth="1"/>
    <col min="3" max="4" width="14.33203125" style="3" customWidth="1"/>
    <col min="5" max="5" width="15.33203125" style="3" customWidth="1"/>
    <col min="6" max="6" width="15.6640625" style="3" customWidth="1"/>
    <col min="7" max="7" width="14.6640625" style="3" customWidth="1"/>
    <col min="8" max="8" width="14.8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6481920.3099999996</v>
      </c>
      <c r="D16" s="15">
        <f t="shared" si="3"/>
        <v>1991258</v>
      </c>
      <c r="E16" s="15">
        <f t="shared" si="3"/>
        <v>8473178.3099999987</v>
      </c>
      <c r="F16" s="15">
        <f t="shared" si="3"/>
        <v>3346604.37</v>
      </c>
      <c r="G16" s="15">
        <f t="shared" si="3"/>
        <v>3346604.37</v>
      </c>
      <c r="H16" s="15">
        <f t="shared" si="3"/>
        <v>5126573.9399999985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6481920.3099999996</v>
      </c>
      <c r="D22" s="15">
        <v>1991258</v>
      </c>
      <c r="E22" s="15">
        <f t="shared" si="5"/>
        <v>8473178.3099999987</v>
      </c>
      <c r="F22" s="15">
        <v>3346604.37</v>
      </c>
      <c r="G22" s="15">
        <v>3346604.37</v>
      </c>
      <c r="H22" s="15">
        <f t="shared" si="4"/>
        <v>5126573.9399999985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6481920.3099999996</v>
      </c>
      <c r="D42" s="23">
        <f t="shared" si="12"/>
        <v>1991258</v>
      </c>
      <c r="E42" s="23">
        <f t="shared" si="12"/>
        <v>8473178.3099999987</v>
      </c>
      <c r="F42" s="23">
        <f t="shared" si="12"/>
        <v>3346604.37</v>
      </c>
      <c r="G42" s="23">
        <f t="shared" si="12"/>
        <v>3346604.37</v>
      </c>
      <c r="H42" s="23">
        <f t="shared" si="12"/>
        <v>5126573.9399999985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2022-07-21T18:41:26Z</cp:lastPrinted>
  <dcterms:created xsi:type="dcterms:W3CDTF">2014-02-10T03:37:14Z</dcterms:created>
  <dcterms:modified xsi:type="dcterms:W3CDTF">2022-07-21T18:44:41Z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