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PRESUPUESTAL\"/>
    </mc:Choice>
  </mc:AlternateContent>
  <xr:revisionPtr revIDLastSave="0" documentId="13_ncr:1_{2C117975-B5FC-4686-B70C-0D04BF405D36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5" i="6"/>
  <c r="H73" i="6"/>
  <c r="H70" i="6"/>
  <c r="H68" i="6"/>
  <c r="H67" i="6"/>
  <c r="H63" i="6"/>
  <c r="H61" i="6"/>
  <c r="H58" i="6"/>
  <c r="H56" i="6"/>
  <c r="H55" i="6"/>
  <c r="H51" i="6"/>
  <c r="H49" i="6"/>
  <c r="H46" i="6"/>
  <c r="H45" i="6"/>
  <c r="H39" i="6"/>
  <c r="H34" i="6"/>
  <c r="H32" i="6"/>
  <c r="H31" i="6"/>
  <c r="H22" i="6"/>
  <c r="H21" i="6"/>
  <c r="E76" i="6"/>
  <c r="H76" i="6" s="1"/>
  <c r="E75" i="6"/>
  <c r="E74" i="6"/>
  <c r="H74" i="6" s="1"/>
  <c r="E73" i="6"/>
  <c r="E72" i="6"/>
  <c r="H72" i="6" s="1"/>
  <c r="E71" i="6"/>
  <c r="H71" i="6" s="1"/>
  <c r="E70" i="6"/>
  <c r="E68" i="6"/>
  <c r="E67" i="6"/>
  <c r="E66" i="6"/>
  <c r="H66" i="6" s="1"/>
  <c r="E65" i="6"/>
  <c r="H65" i="6" s="1"/>
  <c r="E64" i="6"/>
  <c r="H64" i="6" s="1"/>
  <c r="E63" i="6"/>
  <c r="E62" i="6"/>
  <c r="H62" i="6" s="1"/>
  <c r="E61" i="6"/>
  <c r="E60" i="6"/>
  <c r="H60" i="6" s="1"/>
  <c r="E59" i="6"/>
  <c r="H59" i="6" s="1"/>
  <c r="E58" i="6"/>
  <c r="E56" i="6"/>
  <c r="E55" i="6"/>
  <c r="E54" i="6"/>
  <c r="H54" i="6" s="1"/>
  <c r="E52" i="6"/>
  <c r="H52" i="6" s="1"/>
  <c r="E51" i="6"/>
  <c r="E50" i="6"/>
  <c r="H50" i="6" s="1"/>
  <c r="E49" i="6"/>
  <c r="E48" i="6"/>
  <c r="H48" i="6" s="1"/>
  <c r="E47" i="6"/>
  <c r="H47" i="6" s="1"/>
  <c r="E46" i="6"/>
  <c r="E45" i="6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E32" i="6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E53" i="6" s="1"/>
  <c r="H53" i="6" s="1"/>
  <c r="C43" i="6"/>
  <c r="C33" i="6"/>
  <c r="C23" i="6"/>
  <c r="C13" i="6"/>
  <c r="C5" i="6"/>
  <c r="E43" i="6" l="1"/>
  <c r="H43" i="6" s="1"/>
  <c r="E33" i="6"/>
  <c r="H33" i="6" s="1"/>
  <c r="E23" i="6"/>
  <c r="H23" i="6" s="1"/>
  <c r="E13" i="6"/>
  <c r="H13" i="6" s="1"/>
  <c r="G77" i="6"/>
  <c r="E5" i="6"/>
  <c r="F77" i="6"/>
  <c r="D77" i="6"/>
  <c r="C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<sst xmlns="http://schemas.openxmlformats.org/spreadsheetml/2006/main" count="203" uniqueCount="142">
  <si>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</si>
  <si>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</si>
  <si>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</si>
  <si>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</si>
  <si>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</si>
  <si>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</si>
  <si>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</si>
  <si>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</si>
  <si>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</si>
  <si>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</si>
  <si>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</si>
  <si>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</si>
  <si>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</si>
  <si>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</si>
  <si>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</si>
  <si>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</si>
  <si>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</si>
  <si>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</si>
  <si>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</si>
  <si>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</si>
  <si>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</si>
  <si>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</si>
  <si>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</si>
  <si>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</si>
  <si>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</si>
  <si>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</si>
  <si>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</si>
  <si>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</si>
  <si>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</si>
  <si>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</si>
  <si>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</si>
  <si>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</si>
  <si>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</si>
  <si>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</si>
  <si>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</si>
  <si>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</si>
  <si>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</si>
  <si>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</si>
  <si>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</si>
  <si>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</si>
  <si>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</si>
  <si>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</si>
  <si>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</si>
  <si>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</si>
  <si>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</si>
  <si>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</si>
  <si>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</si>
  <si>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</si>
  <si>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</si>
  <si>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</si>
  <si>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</si>
  <si>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</si>
  <si>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</si>
  <si>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</si>
  <si>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</si>
  <si>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</si>
  <si>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</si>
  <si>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</si>
  <si>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</si>
  <si>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</si>
  <si>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</si>
  <si>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</si>
  <si>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</si>
  <si>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</si>
  <si>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</si>
  <si>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</si>
  <si>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</si>
  <si>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</si>
  <si>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</si>
  <si>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</si>
  <si>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</si>
  <si>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</si>
  <si>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</si>
  <si>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</si>
  <si>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</si>
  <si>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</si>
  <si>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</si>
  <si>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</si>
  <si>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</si>
  <si>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</si>
  <si>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</si>
  <si>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</si>
  <si>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</si>
  <si>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</si>
  <si>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</si>
  <si>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</si>
  <si>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</si>
  <si>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</si>
  <si>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</si>
  <si>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</si>
  <si>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</si>
  <si>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</si>
  <si>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</si>
  <si>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</si>
  <si>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</si>
  <si>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</si>
  <si>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</si>
  <si>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</si>
  <si>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</si>
  <si>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</si>
  <si>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</si>
  <si>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</si>
  <si>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</si>
  <si>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</si>
  <si>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</si>
  <si>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</si>
  <si>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</si>
  <si>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</si>
  <si>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</si>
  <si>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</si>
  <si>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</si>
  <si>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</si>
  <si>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</si>
  <si>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</si>
  <si>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</si>
  <si>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</si>
  <si>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</si>
  <si>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</si>
  <si>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</si>
  <si>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</si>
  <si>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</si>
  <si>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</si>
  <si>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</si>
  <si>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</si>
  <si>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</si>
  <si>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</si>
  <si>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</si>
  <si>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</si>
  <si>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</si>
  <si>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</si>
  <si>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</si>
  <si>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</si>
  <si>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</si>
  <si>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</si>
  <si>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</si>
  <si>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para el Desarrollo Integral de la Familia del Municipio de Santiago Maravatío, Gto.
Estado Analítico del Ejercicio del Presupuesto de Egresos
Clasificación por Objeto del Gasto (Capítulo y Concepto)
Del 1 de Enero al 31 de Diciembre de 2022</t>
  </si>
  <si>
    <t>Sistema para el Desarrollo Integral de la Familia del Municipio de Santiago Maravatío, Gto.
Estado Analítico del Ejercicio del Presupuesto de Egresos
Clasificación Económica (por Tipo de Gasto)
Del 1 de Enero al 31 de Diciembre de 2022</t>
  </si>
  <si>
    <t>31120-0101 DIF SANTIAGO MARAVATIO</t>
  </si>
  <si>
    <t>Sistema para el Desarrollo Integral de la Familia del Municipio de Santiago Maravatío, Gto.
Estado Analítico del Ejercicio del Presupuesto de Egresos
Clasificación Administrativa
Del 1 de Enero al 31 de Diciembre de 2022</t>
  </si>
  <si>
    <t>Sistema para el Desarrollo Integral de la Familia del Municipio de Santiago Maravatío, Gto.
Estado Analítico del Ejercicio del Presupuesto de Egresos
Clasificación Administrativa (Poderes)
Del 1 de Enero al 31 de Diciembre de 2022</t>
  </si>
  <si>
    <t>Sistema para el Desarrollo Integral de la Familia del Municipio de Santiago Maravatío, Gto.
Estado Analítico del Ejercicio del Presupuesto de Egresos
Clasificación Administrativa (Sector Paraestatal)
Del 1 de Enero al 31 de Diciembre de 2022</t>
  </si>
  <si>
    <t>Sistema para el Desarrollo Integral de la Familia del Municipio de Santiago Maravatío,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</si>
</sst>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50" workbookViewId="0">
      <selection activeCell="F77" sqref="F77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4544539.26</v>
      </c>
      <c r="D5" s="34">
        <f>SUM(D6:D12)</f>
        <v>615335.81000000006</v>
      </c>
      <c r="E5" s="34">
        <f>C5+D5</f>
        <v>5159875.07</v>
      </c>
      <c r="F5" s="34">
        <f>SUM(F6:F12)</f>
        <v>4798103.8099999996</v>
      </c>
      <c r="G5" s="34">
        <f>SUM(G6:G12)</f>
        <v>4798103.8099999996</v>
      </c>
      <c r="H5" s="34">
        <f>E5-F5</f>
        <v>361771.26000000071</v>
      </c>
    </row>
    <row r="6" spans="1:8" x14ac:dyDescent="0.2">
      <c r="A6" s="28">
        <v>1100</v>
      </c>
      <c r="B6" s="10" t="s">
        <v>73</v>
      </c>
      <c r="C6" s="12">
        <v>3455599.68</v>
      </c>
      <c r="D6" s="12">
        <v>0</v>
      </c>
      <c r="E6" s="12">
        <f t="shared" ref="E6:E69" si="0">C6+D6</f>
        <v>3455599.68</v>
      </c>
      <c r="F6" s="12">
        <v>3342370.31</v>
      </c>
      <c r="G6" s="12">
        <v>3342370.31</v>
      </c>
      <c r="H6" s="12">
        <f t="shared" ref="H6:H69" si="1">E6-F6</f>
        <v>113229.37000000011</v>
      </c>
    </row>
    <row r="7" spans="1:8" x14ac:dyDescent="0.2">
      <c r="A7" s="28">
        <v>1200</v>
      </c>
      <c r="B7" s="10" t="s">
        <v>74</v>
      </c>
      <c r="C7" s="12">
        <v>347371.29</v>
      </c>
      <c r="D7" s="12">
        <v>42000</v>
      </c>
      <c r="E7" s="12">
        <f t="shared" si="0"/>
        <v>389371.29</v>
      </c>
      <c r="F7" s="12">
        <v>278433.3</v>
      </c>
      <c r="G7" s="12">
        <v>278433.3</v>
      </c>
      <c r="H7" s="12">
        <f t="shared" si="1"/>
        <v>110937.98999999999</v>
      </c>
    </row>
    <row r="8" spans="1:8" x14ac:dyDescent="0.2">
      <c r="A8" s="28">
        <v>1300</v>
      </c>
      <c r="B8" s="10" t="s">
        <v>75</v>
      </c>
      <c r="C8" s="12">
        <v>740568.29</v>
      </c>
      <c r="D8" s="12">
        <v>-155000</v>
      </c>
      <c r="E8" s="12">
        <f t="shared" si="0"/>
        <v>585568.29</v>
      </c>
      <c r="F8" s="12">
        <v>558721.65</v>
      </c>
      <c r="G8" s="12">
        <v>558721.65</v>
      </c>
      <c r="H8" s="12">
        <f t="shared" si="1"/>
        <v>26846.640000000014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1000</v>
      </c>
      <c r="D10" s="12">
        <v>728335.81</v>
      </c>
      <c r="E10" s="12">
        <f t="shared" si="0"/>
        <v>729335.81</v>
      </c>
      <c r="F10" s="12">
        <v>618578.55000000005</v>
      </c>
      <c r="G10" s="12">
        <v>618578.55000000005</v>
      </c>
      <c r="H10" s="12">
        <f t="shared" si="1"/>
        <v>110757.26000000001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788114.86</v>
      </c>
      <c r="D13" s="35">
        <f>SUM(D14:D22)</f>
        <v>107250</v>
      </c>
      <c r="E13" s="35">
        <f t="shared" si="0"/>
        <v>895364.86</v>
      </c>
      <c r="F13" s="35">
        <f>SUM(F14:F22)</f>
        <v>790510.62</v>
      </c>
      <c r="G13" s="35">
        <f>SUM(G14:G22)</f>
        <v>790510.62</v>
      </c>
      <c r="H13" s="35">
        <f t="shared" si="1"/>
        <v>104854.23999999999</v>
      </c>
    </row>
    <row r="14" spans="1:8" x14ac:dyDescent="0.2">
      <c r="A14" s="28">
        <v>2100</v>
      </c>
      <c r="B14" s="10" t="s">
        <v>78</v>
      </c>
      <c r="C14" s="12">
        <v>117500</v>
      </c>
      <c r="D14" s="12">
        <v>57250</v>
      </c>
      <c r="E14" s="12">
        <f t="shared" si="0"/>
        <v>174750</v>
      </c>
      <c r="F14" s="12">
        <v>165089.5</v>
      </c>
      <c r="G14" s="12">
        <v>165089.5</v>
      </c>
      <c r="H14" s="12">
        <f t="shared" si="1"/>
        <v>9660.5</v>
      </c>
    </row>
    <row r="15" spans="1:8" x14ac:dyDescent="0.2">
      <c r="A15" s="28">
        <v>2200</v>
      </c>
      <c r="B15" s="10" t="s">
        <v>79</v>
      </c>
      <c r="C15" s="12">
        <v>18500</v>
      </c>
      <c r="D15" s="12">
        <v>0</v>
      </c>
      <c r="E15" s="12">
        <f t="shared" si="0"/>
        <v>18500</v>
      </c>
      <c r="F15" s="12">
        <v>17996.73</v>
      </c>
      <c r="G15" s="12">
        <v>17996.73</v>
      </c>
      <c r="H15" s="12">
        <f t="shared" si="1"/>
        <v>503.27000000000044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59114.86</v>
      </c>
      <c r="D18" s="12">
        <v>20000</v>
      </c>
      <c r="E18" s="12">
        <f t="shared" si="0"/>
        <v>79114.86</v>
      </c>
      <c r="F18" s="12">
        <v>50098.68</v>
      </c>
      <c r="G18" s="12">
        <v>50098.68</v>
      </c>
      <c r="H18" s="12">
        <f t="shared" si="1"/>
        <v>29016.18</v>
      </c>
    </row>
    <row r="19" spans="1:8" x14ac:dyDescent="0.2">
      <c r="A19" s="28">
        <v>2600</v>
      </c>
      <c r="B19" s="10" t="s">
        <v>83</v>
      </c>
      <c r="C19" s="12">
        <v>360000</v>
      </c>
      <c r="D19" s="12">
        <v>-30000</v>
      </c>
      <c r="E19" s="12">
        <f t="shared" si="0"/>
        <v>330000</v>
      </c>
      <c r="F19" s="12">
        <v>291605.84999999998</v>
      </c>
      <c r="G19" s="12">
        <v>291605.84999999998</v>
      </c>
      <c r="H19" s="12">
        <f t="shared" si="1"/>
        <v>38394.150000000023</v>
      </c>
    </row>
    <row r="20" spans="1:8" x14ac:dyDescent="0.2">
      <c r="A20" s="28">
        <v>2700</v>
      </c>
      <c r="B20" s="10" t="s">
        <v>84</v>
      </c>
      <c r="C20" s="12">
        <v>25000</v>
      </c>
      <c r="D20" s="12">
        <v>15000</v>
      </c>
      <c r="E20" s="12">
        <f t="shared" si="0"/>
        <v>40000</v>
      </c>
      <c r="F20" s="12">
        <v>36338.1</v>
      </c>
      <c r="G20" s="12">
        <v>36338.1</v>
      </c>
      <c r="H20" s="12">
        <f t="shared" si="1"/>
        <v>3661.9000000000015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208000</v>
      </c>
      <c r="D22" s="12">
        <v>45000</v>
      </c>
      <c r="E22" s="12">
        <f t="shared" si="0"/>
        <v>253000</v>
      </c>
      <c r="F22" s="12">
        <v>229381.76000000001</v>
      </c>
      <c r="G22" s="12">
        <v>229381.76000000001</v>
      </c>
      <c r="H22" s="12">
        <f t="shared" si="1"/>
        <v>23618.239999999991</v>
      </c>
    </row>
    <row r="23" spans="1:8" x14ac:dyDescent="0.2">
      <c r="A23" s="29" t="s">
        <v>66</v>
      </c>
      <c r="B23" s="6"/>
      <c r="C23" s="35">
        <f>SUM(C24:C32)</f>
        <v>380884.18</v>
      </c>
      <c r="D23" s="35">
        <f>SUM(D24:D32)</f>
        <v>155103</v>
      </c>
      <c r="E23" s="35">
        <f t="shared" si="0"/>
        <v>535987.17999999993</v>
      </c>
      <c r="F23" s="35">
        <f>SUM(F24:F32)</f>
        <v>432563.08</v>
      </c>
      <c r="G23" s="35">
        <f>SUM(G24:G32)</f>
        <v>432563.08</v>
      </c>
      <c r="H23" s="35">
        <f t="shared" si="1"/>
        <v>103424.09999999992</v>
      </c>
    </row>
    <row r="24" spans="1:8" x14ac:dyDescent="0.2">
      <c r="A24" s="28">
        <v>3100</v>
      </c>
      <c r="B24" s="10" t="s">
        <v>87</v>
      </c>
      <c r="C24" s="12">
        <v>23000</v>
      </c>
      <c r="D24" s="12">
        <v>1102</v>
      </c>
      <c r="E24" s="12">
        <f t="shared" si="0"/>
        <v>24102</v>
      </c>
      <c r="F24" s="12">
        <v>22639</v>
      </c>
      <c r="G24" s="12">
        <v>22641</v>
      </c>
      <c r="H24" s="12">
        <f t="shared" si="1"/>
        <v>1463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15000</v>
      </c>
      <c r="E25" s="12">
        <f t="shared" si="0"/>
        <v>15000</v>
      </c>
      <c r="F25" s="12">
        <v>15000</v>
      </c>
      <c r="G25" s="12">
        <v>15000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35000</v>
      </c>
      <c r="D26" s="12">
        <v>0</v>
      </c>
      <c r="E26" s="12">
        <f t="shared" si="0"/>
        <v>35000</v>
      </c>
      <c r="F26" s="12">
        <v>23599.98</v>
      </c>
      <c r="G26" s="12">
        <v>23599.98</v>
      </c>
      <c r="H26" s="12">
        <f t="shared" si="1"/>
        <v>11400.02</v>
      </c>
    </row>
    <row r="27" spans="1:8" x14ac:dyDescent="0.2">
      <c r="A27" s="28">
        <v>3400</v>
      </c>
      <c r="B27" s="10" t="s">
        <v>90</v>
      </c>
      <c r="C27" s="12">
        <v>42000</v>
      </c>
      <c r="D27" s="12">
        <v>-2</v>
      </c>
      <c r="E27" s="12">
        <f t="shared" si="0"/>
        <v>41998</v>
      </c>
      <c r="F27" s="12">
        <v>30354.45</v>
      </c>
      <c r="G27" s="12">
        <v>30354.45</v>
      </c>
      <c r="H27" s="12">
        <f t="shared" si="1"/>
        <v>11643.55</v>
      </c>
    </row>
    <row r="28" spans="1:8" x14ac:dyDescent="0.2">
      <c r="A28" s="28">
        <v>3500</v>
      </c>
      <c r="B28" s="10" t="s">
        <v>91</v>
      </c>
      <c r="C28" s="12">
        <v>28000</v>
      </c>
      <c r="D28" s="12">
        <v>26160</v>
      </c>
      <c r="E28" s="12">
        <f t="shared" si="0"/>
        <v>54160</v>
      </c>
      <c r="F28" s="12">
        <v>44363.35</v>
      </c>
      <c r="G28" s="12">
        <v>44363.35</v>
      </c>
      <c r="H28" s="12">
        <f t="shared" si="1"/>
        <v>9796.6500000000015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40000</v>
      </c>
      <c r="D30" s="12">
        <v>20000</v>
      </c>
      <c r="E30" s="12">
        <f t="shared" si="0"/>
        <v>60000</v>
      </c>
      <c r="F30" s="12">
        <v>35294</v>
      </c>
      <c r="G30" s="12">
        <v>35294</v>
      </c>
      <c r="H30" s="12">
        <f t="shared" si="1"/>
        <v>24706</v>
      </c>
    </row>
    <row r="31" spans="1:8" x14ac:dyDescent="0.2">
      <c r="A31" s="28">
        <v>3800</v>
      </c>
      <c r="B31" s="10" t="s">
        <v>94</v>
      </c>
      <c r="C31" s="12">
        <v>97399.76</v>
      </c>
      <c r="D31" s="12">
        <v>35000</v>
      </c>
      <c r="E31" s="12">
        <f t="shared" si="0"/>
        <v>132399.76</v>
      </c>
      <c r="F31" s="12">
        <v>120284.3</v>
      </c>
      <c r="G31" s="12">
        <v>120282.3</v>
      </c>
      <c r="H31" s="12">
        <f t="shared" si="1"/>
        <v>12115.460000000006</v>
      </c>
    </row>
    <row r="32" spans="1:8" x14ac:dyDescent="0.2">
      <c r="A32" s="28">
        <v>3900</v>
      </c>
      <c r="B32" s="10" t="s">
        <v>18</v>
      </c>
      <c r="C32" s="12">
        <v>115484.42</v>
      </c>
      <c r="D32" s="12">
        <v>57843</v>
      </c>
      <c r="E32" s="12">
        <f t="shared" si="0"/>
        <v>173327.41999999998</v>
      </c>
      <c r="F32" s="12">
        <v>141028</v>
      </c>
      <c r="G32" s="12">
        <v>141028</v>
      </c>
      <c r="H32" s="12">
        <f t="shared" si="1"/>
        <v>32299.419999999984</v>
      </c>
    </row>
    <row r="33" spans="1:8" x14ac:dyDescent="0.2">
      <c r="A33" s="29" t="s">
        <v>67</v>
      </c>
      <c r="B33" s="6"/>
      <c r="C33" s="35">
        <f>SUM(C34:C42)</f>
        <v>541322.19999999995</v>
      </c>
      <c r="D33" s="35">
        <f>SUM(D34:D42)</f>
        <v>-201500</v>
      </c>
      <c r="E33" s="35">
        <f t="shared" si="0"/>
        <v>339822.19999999995</v>
      </c>
      <c r="F33" s="35">
        <f>SUM(F34:F42)</f>
        <v>249315.22</v>
      </c>
      <c r="G33" s="35">
        <f>SUM(G34:G42)</f>
        <v>249315.22</v>
      </c>
      <c r="H33" s="35">
        <f t="shared" si="1"/>
        <v>90506.979999999952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541322.19999999995</v>
      </c>
      <c r="D37" s="12">
        <v>-201500</v>
      </c>
      <c r="E37" s="12">
        <f t="shared" si="0"/>
        <v>339822.19999999995</v>
      </c>
      <c r="F37" s="12">
        <v>249315.22</v>
      </c>
      <c r="G37" s="12">
        <v>249315.22</v>
      </c>
      <c r="H37" s="12">
        <f t="shared" si="1"/>
        <v>90506.979999999952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70000</v>
      </c>
      <c r="D43" s="35">
        <f>SUM(D44:D52)</f>
        <v>21500</v>
      </c>
      <c r="E43" s="35">
        <f t="shared" si="0"/>
        <v>91500</v>
      </c>
      <c r="F43" s="35">
        <f>SUM(F44:F52)</f>
        <v>71500</v>
      </c>
      <c r="G43" s="35">
        <f>SUM(G44:G52)</f>
        <v>71500</v>
      </c>
      <c r="H43" s="35">
        <f t="shared" si="1"/>
        <v>20000</v>
      </c>
    </row>
    <row r="44" spans="1:8" x14ac:dyDescent="0.2">
      <c r="A44" s="28">
        <v>5100</v>
      </c>
      <c r="B44" s="10" t="s">
        <v>102</v>
      </c>
      <c r="C44" s="12">
        <v>70000</v>
      </c>
      <c r="D44" s="12">
        <v>21500</v>
      </c>
      <c r="E44" s="12">
        <f t="shared" si="0"/>
        <v>91500</v>
      </c>
      <c r="F44" s="12">
        <v>71500</v>
      </c>
      <c r="G44" s="12">
        <v>71500</v>
      </c>
      <c r="H44" s="12">
        <f t="shared" si="1"/>
        <v>20000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600000</v>
      </c>
      <c r="E53" s="35">
        <f t="shared" si="0"/>
        <v>600000</v>
      </c>
      <c r="F53" s="35">
        <f>SUM(F54:F56)</f>
        <v>599126.67000000004</v>
      </c>
      <c r="G53" s="35">
        <f>SUM(G54:G56)</f>
        <v>599126.67000000004</v>
      </c>
      <c r="H53" s="35">
        <f t="shared" si="1"/>
        <v>873.32999999995809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600000</v>
      </c>
      <c r="E55" s="12">
        <f t="shared" si="0"/>
        <v>600000</v>
      </c>
      <c r="F55" s="12">
        <v>599126.67000000004</v>
      </c>
      <c r="G55" s="12">
        <v>599126.67000000004</v>
      </c>
      <c r="H55" s="12">
        <f t="shared" si="1"/>
        <v>873.32999999995809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157059.81</v>
      </c>
      <c r="D57" s="35">
        <f>SUM(D58:D64)</f>
        <v>-157059.81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157059.81</v>
      </c>
      <c r="D64" s="12">
        <v>-157059.81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6481920.3099999996</v>
      </c>
      <c r="D77" s="37">
        <f t="shared" si="4"/>
        <v>1140629</v>
      </c>
      <c r="E77" s="37">
        <f t="shared" si="4"/>
        <v>7622549.3100000005</v>
      </c>
      <c r="F77" s="37">
        <f t="shared" si="4"/>
        <v>6941119.3999999994</v>
      </c>
      <c r="G77" s="37">
        <f t="shared" si="4"/>
        <v>6941119.3999999994</v>
      </c>
      <c r="H77" s="37">
        <f t="shared" si="4"/>
        <v>681429.9100000005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H15" sqref="A1:H15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6411920.3099999996</v>
      </c>
      <c r="D5" s="38">
        <v>519129</v>
      </c>
      <c r="E5" s="38">
        <f>C5+D5</f>
        <v>6931049.3099999996</v>
      </c>
      <c r="F5" s="38">
        <v>6270492.7300000004</v>
      </c>
      <c r="G5" s="38">
        <v>6270492.7300000004</v>
      </c>
      <c r="H5" s="38">
        <f>E5-F5</f>
        <v>660556.57999999914</v>
      </c>
    </row>
    <row r="6" spans="1:8" x14ac:dyDescent="0.2">
      <c r="A6" s="5"/>
      <c r="B6" s="13" t="s">
        <v>1</v>
      </c>
      <c r="C6" s="38">
        <v>70000</v>
      </c>
      <c r="D6" s="38">
        <v>621500</v>
      </c>
      <c r="E6" s="38">
        <f>C6+D6</f>
        <v>691500</v>
      </c>
      <c r="F6" s="38">
        <v>670626.67000000004</v>
      </c>
      <c r="G6" s="38">
        <v>670626.67000000004</v>
      </c>
      <c r="H6" s="38">
        <f>E6-F6</f>
        <v>20873.329999999958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6481920.3099999996</v>
      </c>
      <c r="D10" s="37">
        <f t="shared" si="0"/>
        <v>1140629</v>
      </c>
      <c r="E10" s="37">
        <f t="shared" si="0"/>
        <v>7622549.3099999996</v>
      </c>
      <c r="F10" s="37">
        <f t="shared" si="0"/>
        <v>6941119.4000000004</v>
      </c>
      <c r="G10" s="37">
        <f t="shared" si="0"/>
        <v>6941119.4000000004</v>
      </c>
      <c r="H10" s="37">
        <f t="shared" si="0"/>
        <v>681429.9099999991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workbookViewId="0">
      <selection activeCell="H42" sqref="A1:H42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3" width="14.85546875" style="1" customWidth="1"/>
    <col min="4" max="4" width="18.28515625" style="1" customWidth="1"/>
    <col min="5" max="5" width="15" style="1" customWidth="1"/>
    <col min="6" max="6" width="14.42578125" style="1" customWidth="1"/>
    <col min="7" max="7" width="14.7109375" style="1" customWidth="1"/>
    <col min="8" max="8" width="18.285156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6481920.3099999996</v>
      </c>
      <c r="D6" s="12">
        <v>1140629</v>
      </c>
      <c r="E6" s="12">
        <f>C6+D6</f>
        <v>7622549.3099999996</v>
      </c>
      <c r="F6" s="12">
        <v>6941119.4000000004</v>
      </c>
      <c r="G6" s="12">
        <v>6941119.4000000004</v>
      </c>
      <c r="H6" s="12">
        <f>E6-F6</f>
        <v>681429.90999999922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6481920.3099999996</v>
      </c>
      <c r="D14" s="40">
        <f t="shared" si="2"/>
        <v>1140629</v>
      </c>
      <c r="E14" s="40">
        <f t="shared" si="2"/>
        <v>7622549.3099999996</v>
      </c>
      <c r="F14" s="40">
        <f t="shared" si="2"/>
        <v>6941119.4000000004</v>
      </c>
      <c r="G14" s="40">
        <f t="shared" si="2"/>
        <v>6941119.4000000004</v>
      </c>
      <c r="H14" s="40">
        <f t="shared" si="2"/>
        <v>681429.90999999922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0.399999999999999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0.399999999999999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6481920.3099999996</v>
      </c>
      <c r="D32" s="12">
        <v>1140629</v>
      </c>
      <c r="E32" s="12">
        <f t="shared" ref="E32:E38" si="6">C32+D32</f>
        <v>7622549.3099999996</v>
      </c>
      <c r="F32" s="12">
        <v>6941119.4000000004</v>
      </c>
      <c r="G32" s="12">
        <v>6941119.4000000004</v>
      </c>
      <c r="H32" s="12">
        <f t="shared" ref="H32:H38" si="7">E32-F32</f>
        <v>681429.90999999922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6481920.3099999996</v>
      </c>
      <c r="D39" s="40">
        <f t="shared" si="8"/>
        <v>1140629</v>
      </c>
      <c r="E39" s="40">
        <f t="shared" si="8"/>
        <v>7622549.3099999996</v>
      </c>
      <c r="F39" s="40">
        <f t="shared" si="8"/>
        <v>6941119.4000000004</v>
      </c>
      <c r="G39" s="40">
        <f t="shared" si="8"/>
        <v>6941119.4000000004</v>
      </c>
      <c r="H39" s="40">
        <f t="shared" si="8"/>
        <v>681429.90999999922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opLeftCell="A13" workbookViewId="0">
      <selection activeCell="F37" sqref="F37"/>
    </sheetView>
  </sheetViews>
  <sheetFormatPr baseColWidth="10" defaultColWidth="12" defaultRowHeight="10.199999999999999" x14ac:dyDescent="0.2"/>
  <cols>
    <col min="1" max="1" width="1.28515625" style="3" customWidth="1"/>
    <col min="2" max="2" width="79" style="3" customWidth="1"/>
    <col min="3" max="8" width="18.285156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6481920.3099999996</v>
      </c>
      <c r="D14" s="35">
        <f t="shared" si="3"/>
        <v>1140629</v>
      </c>
      <c r="E14" s="35">
        <f t="shared" si="3"/>
        <v>7622549.3099999996</v>
      </c>
      <c r="F14" s="35">
        <f t="shared" si="3"/>
        <v>6941119.4000000004</v>
      </c>
      <c r="G14" s="35">
        <f t="shared" si="3"/>
        <v>6941119.4000000004</v>
      </c>
      <c r="H14" s="35">
        <f t="shared" si="3"/>
        <v>681429.90999999922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6481920.3099999996</v>
      </c>
      <c r="D20" s="12">
        <v>1140629</v>
      </c>
      <c r="E20" s="12">
        <f t="shared" si="5"/>
        <v>7622549.3099999996</v>
      </c>
      <c r="F20" s="12">
        <v>6941119.4000000004</v>
      </c>
      <c r="G20" s="12">
        <v>6941119.4000000004</v>
      </c>
      <c r="H20" s="12">
        <f t="shared" si="4"/>
        <v>681429.90999999922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6481920.3099999996</v>
      </c>
      <c r="D37" s="40">
        <f t="shared" si="12"/>
        <v>1140629</v>
      </c>
      <c r="E37" s="40">
        <f t="shared" si="12"/>
        <v>7622549.3099999996</v>
      </c>
      <c r="F37" s="40">
        <f t="shared" si="12"/>
        <v>6941119.4000000004</v>
      </c>
      <c r="G37" s="40">
        <f t="shared" si="12"/>
        <v>6941119.4000000004</v>
      </c>
      <c r="H37" s="40">
        <f t="shared" si="12"/>
        <v>681429.90999999922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2023-01-24T14:51:24Z</cp:lastPrinted>
  <dcterms:created xsi:type="dcterms:W3CDTF">2014-02-10T03:37:14Z</dcterms:created>
  <dcterms:modified xsi:type="dcterms:W3CDTF">2023-01-24T14:58:21Z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