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DIF 3ER TRIM 2023 ASEG - copia\INFORMACIÓN CONTABLE\"/>
    </mc:Choice>
  </mc:AlternateContent>
  <xr:revisionPtr revIDLastSave="0" documentId="8_{F8D2C82F-E289-493B-9008-27D93ABD6F6C}" xr6:coauthVersionLast="47" xr6:coauthVersionMax="47" xr10:uidLastSave="{00000000-0000-0000-0000-000000000000}"/>
  <bookViews>
    <workbookView xWindow="-108" yWindow="-108" windowWidth="23256" windowHeight="12456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<sst xmlns="http://schemas.openxmlformats.org/spreadsheetml/2006/main" count="935" uniqueCount="664">
  <si>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</si>
  <si>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</si>
  <si>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</si>
  <si>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</si>
  <si>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</si>
  <si>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</si>
  <si>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</si>
  <si>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</si>
  <si>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</si>
  <si>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</si>
  <si>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</si>
  <si>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</si>
  <si>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</si>
  <si>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</si>
  <si>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</si>
  <si>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</si>
  <si>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</si>
  <si>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</si>
  <si>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</si>
  <si>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</si>
  <si>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</si>
  <si>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</si>
  <si>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</si>
  <si>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</si>
  <si>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</si>
  <si>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</si>
  <si>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</si>
  <si>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</si>
  <si>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</si>
  <si>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</si>
  <si>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</si>
  <si>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</si>
  <si>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</si>
  <si>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</si>
  <si>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</si>
  <si>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</si>
  <si>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</si>
  <si>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</si>
  <si>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</si>
  <si>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</si>
  <si>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</si>
  <si>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</si>
  <si>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</si>
  <si>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</si>
  <si>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</si>
  <si>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</si>
  <si>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</si>
  <si>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</si>
  <si>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</si>
  <si>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</si>
  <si>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</si>
  <si>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</si>
  <si>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</si>
  <si>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</si>
  <si>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</si>
  <si>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</si>
  <si>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</si>
  <si>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</si>
  <si>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</si>
  <si>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</si>
  <si>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</si>
  <si>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</si>
  <si>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</si>
  <si>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</si>
  <si>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</si>
  <si>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</si>
  <si>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</si>
  <si>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</si>
  <si>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</si>
  <si>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</si>
  <si>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</si>
  <si>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</si>
  <si>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</si>
  <si>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</si>
  <si>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</si>
  <si>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</si>
  <si>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</si>
  <si>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</si>
  <si>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</si>
  <si>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</si>
  <si>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</si>
  <si>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</si>
  <si>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</si>
  <si>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</si>
  <si>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</si>
  <si>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</si>
  <si>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</si>
  <si>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</si>
  <si>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</si>
  <si>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</si>
  <si>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</si>
  <si>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</si>
  <si>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</si>
  <si>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</si>
  <si>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</si>
  <si>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</si>
  <si>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</si>
  <si>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</si>
  <si>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</si>
  <si>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</si>
  <si>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</si>
  <si>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</si>
  <si>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</si>
  <si>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</si>
  <si>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</si>
  <si>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</si>
  <si>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</si>
  <si>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</si>
  <si>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</si>
  <si>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</si>
  <si>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</si>
  <si>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</si>
  <si>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</si>
  <si>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</si>
  <si>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</si>
  <si>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</si>
  <si>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</si>
  <si>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</si>
  <si>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</si>
  <si>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</si>
  <si>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</si>
  <si>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</si>
  <si>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</si>
  <si>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</si>
  <si>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</si>
  <si>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</si>
  <si>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</si>
  <si>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</si>
  <si>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</si>
  <si>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</si>
  <si>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</si>
  <si>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</si>
  <si>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</si>
  <si>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</si>
  <si>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</si>
  <si>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</si>
  <si>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</si>
  <si>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</si>
  <si>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</si>
  <si>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</si>
  <si>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</si>
  <si>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</si>
  <si>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</si>
  <si>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</si>
  <si>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</si>
  <si>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</si>
  <si>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</si>
  <si>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</si>
  <si>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</si>
  <si>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</si>
  <si>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</si>
  <si>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</si>
  <si>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</si>
  <si>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</si>
  <si>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</si>
  <si>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</si>
  <si>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</si>
  <si>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</si>
  <si>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</si>
  <si>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</si>
  <si>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</si>
  <si>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</si>
  <si>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</si>
  <si>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</si>
  <si>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</si>
  <si>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</si>
  <si>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</si>
  <si>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</si>
  <si>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</si>
  <si>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</si>
  <si>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</si>
  <si>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</si>
  <si>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</si>
  <si>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</si>
  <si>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</si>
  <si>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</si>
  <si>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</si>
  <si>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</si>
  <si>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</si>
  <si>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</si>
  <si>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</si>
  <si>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</si>
  <si>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</si>
  <si>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</si>
  <si>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</si>
  <si>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</si>
  <si>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</si>
  <si>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</si>
  <si>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</si>
  <si>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</si>
  <si>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</si>
  <si>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</si>
  <si>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</si>
  <si>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</si>
  <si>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</si>
  <si>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</si>
  <si>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</si>
  <si>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</si>
  <si>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</si>
  <si>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</si>
  <si>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</si>
  <si>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</si>
  <si>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</si>
  <si>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</si>
  <si>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</si>
  <si>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</si>
  <si>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</si>
  <si>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</si>
  <si>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</si>
  <si>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</si>
  <si>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</si>
  <si>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</si>
  <si>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</si>
  <si>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</si>
  <si>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</si>
  <si>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</si>
  <si>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</si>
  <si>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</si>
  <si>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</si>
  <si>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</si>
  <si>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</si>
  <si>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</si>
  <si>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</si>
  <si>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</si>
  <si>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</si>
  <si>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</si>
  <si>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</si>
  <si>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</si>
  <si>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</si>
  <si>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</si>
  <si>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</si>
  <si>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</si>
  <si>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</si>
  <si>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</si>
  <si>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</si>
  <si>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</si>
  <si>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</si>
  <si>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</si>
  <si>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</si>
  <si>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</si>
  <si>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</si>
  <si>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</si>
  <si>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</si>
  <si>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</si>
  <si>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</si>
  <si>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</si>
  <si>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</si>
  <si>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</si>
  <si>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</si>
  <si>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</si>
  <si>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</si>
  <si>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</si>
  <si>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</si>
  <si>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</si>
  <si>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</si>
  <si>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</si>
  <si>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</si>
  <si>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</si>
  <si>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</si>
  <si>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</si>
  <si>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</si>
  <si>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</si>
  <si>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</si>
  <si>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</si>
  <si>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</si>
  <si>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</si>
  <si>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</si>
  <si>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</si>
  <si>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</si>
  <si>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</si>
  <si>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</si>
  <si>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</si>
  <si>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</si>
  <si>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</si>
  <si>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</si>
  <si>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</si>
  <si>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</si>
  <si>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</si>
  <si>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</si>
  <si>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</si>
  <si>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</si>
  <si>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</si>
  <si>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</si>
  <si>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</si>
  <si>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</si>
  <si>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</si>
  <si>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</si>
  <si>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</si>
  <si>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</si>
  <si>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</si>
  <si>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</si>
  <si>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</si>
  <si>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</si>
  <si>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</si>
  <si>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</si>
  <si>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</si>
  <si>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</si>
  <si>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</si>
  <si>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</si>
  <si>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</si>
  <si>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</si>
  <si>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</si>
  <si>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</si>
  <si>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</si>
  <si>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</si>
  <si>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</si>
  <si>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</si>
  <si>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</si>
  <si>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</si>
  <si>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</si>
  <si>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</si>
  <si>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</si>
  <si>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</si>
  <si>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</si>
  <si>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</si>
  <si>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</si>
  <si>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</si>
  <si>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</si>
  <si>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</si>
  <si>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</si>
  <si>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</si>
  <si>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</si>
  <si>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</si>
  <si>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</si>
  <si>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</si>
  <si>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</si>
  <si>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</si>
  <si>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</si>
  <si>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</si>
  <si>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</si>
  <si>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</si>
  <si>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</si>
  <si>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</si>
  <si>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</si>
  <si>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</si>
  <si>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</si>
  <si>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</si>
  <si>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</si>
  <si>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</si>
  <si>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</si>
  <si>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</si>
  <si>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</si>
  <si>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</si>
  <si>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</si>
  <si>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</si>
  <si>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</si>
  <si>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</si>
  <si>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</si>
  <si>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</si>
  <si>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</si>
  <si>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</si>
  <si>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</si>
  <si>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</si>
  <si>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</si>
  <si>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</si>
  <si>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</si>
  <si>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</si>
  <si>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</si>
  <si>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</si>
  <si>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</si>
  <si>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</si>
  <si>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</si>
  <si>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</si>
  <si>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</si>
  <si>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</si>
  <si>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</si>
  <si>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</si>
  <si>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</si>
  <si>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</si>
  <si>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</si>
  <si>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</si>
  <si>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</si>
  <si>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</si>
  <si>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</si>
  <si>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</si>
  <si>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</si>
  <si>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</si>
  <si>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</si>
  <si>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</si>
  <si>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</si>
  <si>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</si>
  <si>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</si>
  <si>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</si>
  <si>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</si>
  <si>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</si>
  <si>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</si>
  <si>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</si>
  <si>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</si>
  <si>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</si>
  <si>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</si>
  <si>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</si>
  <si>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</si>
  <si>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</si>
  <si>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</si>
  <si>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</si>
  <si>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</si>
  <si>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</si>
  <si>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</si>
  <si>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</si>
  <si>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</si>
  <si>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</si>
  <si>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</si>
  <si>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</si>
  <si>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</si>
  <si>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</si>
  <si>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</si>
  <si>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</si>
  <si>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</si>
  <si>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</si>
  <si>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</si>
  <si>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</si>
  <si>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</si>
  <si>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</si>
  <si>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</si>
  <si>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</si>
  <si>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</si>
  <si>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</si>
  <si>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</si>
  <si>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</si>
  <si>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</si>
  <si>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</si>
  <si>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</si>
  <si>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</si>
  <si>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</si>
  <si>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</si>
  <si>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</si>
  <si>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</si>
  <si>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</si>
  <si>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</si>
  <si>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</si>
  <si>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</si>
  <si>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</si>
  <si>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</si>
  <si>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</si>
  <si>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</si>
  <si>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</si>
  <si>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</si>
  <si>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</si>
  <si>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</si>
  <si>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</si>
  <si>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</si>
  <si>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</si>
  <si>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</si>
  <si>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</si>
  <si>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</si>
  <si>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</si>
  <si>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</si>
  <si>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</si>
  <si>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</si>
  <si>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</si>
  <si>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</si>
  <si>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</si>
  <si>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</si>
  <si>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</si>
  <si>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</si>
  <si>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</si>
  <si>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</si>
  <si>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</si>
  <si>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</si>
  <si>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</si>
  <si>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</si>
  <si>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</si>
  <si>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</si>
  <si>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</si>
  <si>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</si>
  <si>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</si>
  <si>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</si>
  <si>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</si>
  <si>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</si>
  <si>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</si>
  <si>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</si>
  <si>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</si>
  <si>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</si>
  <si>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</si>
  <si>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</si>
  <si>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</si>
  <si>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</si>
  <si>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</si>
  <si>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</si>
  <si>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</si>
  <si>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</si>
  <si>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</si>
  <si>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</si>
  <si>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</si>
  <si>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</si>
  <si>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</si>
  <si>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</si>
  <si>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</si>
  <si>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</si>
  <si>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</si>
  <si>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</si>
  <si>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</si>
  <si>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</si>
  <si>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</si>
  <si>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</si>
  <si>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</si>
  <si>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</si>
  <si>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</si>
  <si>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</si>
  <si>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</si>
  <si>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</si>
  <si>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</si>
  <si>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</si>
  <si>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</si>
  <si>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</si>
  <si>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</si>
  <si>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</si>
  <si>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</si>
  <si>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</si>
  <si>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</si>
  <si>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</si>
  <si>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</si>
  <si>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</si>
  <si>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</si>
  <si>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</si>
  <si>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</si>
  <si>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</si>
  <si>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</si>
  <si>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</si>
  <si>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</si>
  <si>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</si>
  <si>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</si>
  <si>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</si>
  <si>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</si>
  <si>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</si>
  <si>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</si>
  <si>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</si>
  <si>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</si>
  <si>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</si>
  <si>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</si>
  <si>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</si>
  <si>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</si>
  <si>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</si>
  <si>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</si>
  <si>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</si>
  <si>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</si>
  <si>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</si>
  <si>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</si>
  <si>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</si>
  <si>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</si>
  <si>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</si>
  <si>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</si>
  <si>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</si>
  <si>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</si>
  <si>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</si>
  <si>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</si>
  <si>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</si>
  <si>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</si>
  <si>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</si>
  <si>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</si>
  <si>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</si>
  <si>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</si>
  <si>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</si>
  <si>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</si>
  <si>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</si>
  <si>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</si>
  <si>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</si>
  <si>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</si>
  <si>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</si>
  <si>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</si>
  <si>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</si>
  <si>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</si>
  <si>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</si>
  <si>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</si>
  <si>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</si>
  <si>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</si>
  <si>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</si>
  <si>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</si>
  <si>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</si>
  <si>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</si>
  <si>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</si>
  <si>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</si>
  <si>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</si>
  <si>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</si>
  <si>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</si>
  <si>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</si>
  <si>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</si>
  <si>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</si>
  <si>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</si>
  <si>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</si>
  <si>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</si>
  <si>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</si>
  <si>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</si>
  <si>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</si>
  <si>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</si>
  <si>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</si>
  <si>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</si>
  <si>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</si>
  <si>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</si>
  <si>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</si>
  <si>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</si>
  <si>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</si>
  <si>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</si>
  <si>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</si>
  <si>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</si>
  <si>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</si>
  <si>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</si>
  <si>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</si>
  <si>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</si>
  <si>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</si>
  <si>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</si>
  <si>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</si>
  <si>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</si>
  <si>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</si>
  <si>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</si>
  <si>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</si>
  <si>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</si>
  <si>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</si>
  <si>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</si>
  <si>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</si>
  <si>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</si>
  <si>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</si>
  <si>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</si>
  <si>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</si>
  <si>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</si>
  <si>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</si>
  <si>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</si>
  <si>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</si>
  <si>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</si>
  <si>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</si>
  <si>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</si>
  <si>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</si>
  <si>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</si>
  <si>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</si>
  <si>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</si>
  <si>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</si>
  <si>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</si>
  <si>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</si>
  <si>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</si>
  <si>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</si>
  <si>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</si>
  <si>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</si>
  <si>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</si>
  <si>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</si>
  <si>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</si>
  <si>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</si>
  <si>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</si>
  <si>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</si>
  <si>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</si>
  <si>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</si>
  <si>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</si>
  <si>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</si>
  <si>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</si>
  <si>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</si>
  <si>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</si>
  <si>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</si>
  <si>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</si>
  <si>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</si>
  <si>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</si>
  <si>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</si>
  <si>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</si>
  <si>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</si>
  <si>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</si>
  <si>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</si>
  <si>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</si>
  <si>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</si>
  <si>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</si>
  <si>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</si>
  <si>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</si>
  <si>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</si>
  <si>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</si>
  <si>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</si>
  <si>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para el Desarrollo Integral de la Familia del Municipio de Santiago Maravatío, Gto.</t>
  </si>
  <si>
    <t>Correspondiente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</si>
</sst>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3" fontId="12" fillId="0" borderId="0" xfId="9" applyNumberFormat="1" applyFont="1"/>
    <xf numFmtId="43" fontId="13" fillId="0" borderId="0" xfId="9" applyNumberFormat="1" applyFont="1"/>
    <xf numFmtId="4" fontId="13" fillId="0" borderId="0" xfId="8" applyNumberFormat="1" applyFont="1"/>
  </cellXfs>
  <cellStyles count="26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1" xr:uid="{ABCBCEB8-D627-4CDD-B733-29BB0829F842}"/>
    <cellStyle name="Millares 2 3" xfId="16" xr:uid="{00000000-0005-0000-0000-000004000000}"/>
    <cellStyle name="Millares 2 3 2" xfId="22" xr:uid="{45675C82-8C74-47B4-A65F-61F663DB18F5}"/>
    <cellStyle name="Millares 2 4" xfId="20" xr:uid="{840A0971-F700-4F19-A973-7185C6E7A2A9}"/>
    <cellStyle name="Millares 3" xfId="19" xr:uid="{00000000-0005-0000-0000-000005000000}"/>
    <cellStyle name="Millares 3 2" xfId="25" xr:uid="{82187A9C-18B2-4DA1-8E2E-223473A78440}"/>
    <cellStyle name="Millares 4" xfId="17" xr:uid="{00000000-0005-0000-0000-000006000000}"/>
    <cellStyle name="Millares 4 2" xfId="23" xr:uid="{C383F66A-20FF-4F30-B4F6-4992DBE45D5B}"/>
    <cellStyle name="Millares 5" xfId="24" xr:uid="{66EC063D-D69E-40CA-B287-0C8D1CEDDB79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899999999999999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899999999999999" customHeight="1" x14ac:dyDescent="0.2">
      <c r="A3" s="168" t="s">
        <v>663</v>
      </c>
      <c r="B3" s="168"/>
      <c r="C3" s="17"/>
      <c r="D3" s="14" t="s">
        <v>604</v>
      </c>
      <c r="E3" s="15">
        <v>3</v>
      </c>
    </row>
    <row r="4" spans="1:5" s="93" customFormat="1" ht="18.899999999999999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0.8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72" t="s">
        <v>662</v>
      </c>
      <c r="B1" s="173"/>
      <c r="C1" s="174"/>
    </row>
    <row r="2" spans="1:3" s="37" customFormat="1" ht="18" customHeight="1" x14ac:dyDescent="0.3">
      <c r="A2" s="175" t="s">
        <v>613</v>
      </c>
      <c r="B2" s="176"/>
      <c r="C2" s="177"/>
    </row>
    <row r="3" spans="1:3" s="37" customFormat="1" ht="18" customHeight="1" x14ac:dyDescent="0.3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4948361.4000000004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4948361.4000000004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82" t="s">
        <v>662</v>
      </c>
      <c r="B1" s="183"/>
      <c r="C1" s="184"/>
    </row>
    <row r="2" spans="1:3" s="41" customFormat="1" ht="18.899999999999999" customHeight="1" x14ac:dyDescent="0.3">
      <c r="A2" s="185" t="s">
        <v>615</v>
      </c>
      <c r="B2" s="186"/>
      <c r="C2" s="187"/>
    </row>
    <row r="3" spans="1:3" s="41" customFormat="1" ht="18.899999999999999" customHeight="1" x14ac:dyDescent="0.3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4491775.45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76708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76708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4415067.45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abSelected="1" workbookViewId="0">
      <selection activeCell="E30" sqref="E30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899999999999999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899999999999999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3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  <c r="C8" s="194"/>
      <c r="D8" s="194"/>
      <c r="E8" s="194"/>
      <c r="F8" s="194"/>
    </row>
    <row r="9" spans="1:10" x14ac:dyDescent="0.2">
      <c r="A9" s="29">
        <v>7110</v>
      </c>
      <c r="B9" s="29" t="s">
        <v>122</v>
      </c>
      <c r="C9" s="195">
        <v>0</v>
      </c>
      <c r="D9" s="195">
        <v>0</v>
      </c>
      <c r="E9" s="195">
        <v>0</v>
      </c>
      <c r="F9" s="195">
        <f>C9+D9+E9</f>
        <v>0</v>
      </c>
    </row>
    <row r="10" spans="1:10" x14ac:dyDescent="0.2">
      <c r="A10" s="29">
        <v>7120</v>
      </c>
      <c r="B10" s="29" t="s">
        <v>121</v>
      </c>
      <c r="C10" s="195">
        <v>0</v>
      </c>
      <c r="D10" s="195">
        <v>0</v>
      </c>
      <c r="E10" s="195">
        <v>0</v>
      </c>
      <c r="F10" s="195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195">
        <v>0</v>
      </c>
      <c r="D11" s="195">
        <v>0</v>
      </c>
      <c r="E11" s="195">
        <v>0</v>
      </c>
      <c r="F11" s="195">
        <f t="shared" si="0"/>
        <v>0</v>
      </c>
    </row>
    <row r="12" spans="1:10" x14ac:dyDescent="0.2">
      <c r="A12" s="29">
        <v>7140</v>
      </c>
      <c r="B12" s="29" t="s">
        <v>119</v>
      </c>
      <c r="C12" s="195">
        <v>0</v>
      </c>
      <c r="D12" s="195">
        <v>0</v>
      </c>
      <c r="E12" s="195">
        <v>0</v>
      </c>
      <c r="F12" s="195">
        <f t="shared" si="0"/>
        <v>0</v>
      </c>
    </row>
    <row r="13" spans="1:10" x14ac:dyDescent="0.2">
      <c r="A13" s="29">
        <v>7150</v>
      </c>
      <c r="B13" s="29" t="s">
        <v>118</v>
      </c>
      <c r="C13" s="195">
        <v>0</v>
      </c>
      <c r="D13" s="195">
        <v>0</v>
      </c>
      <c r="E13" s="195">
        <v>0</v>
      </c>
      <c r="F13" s="195">
        <f t="shared" si="0"/>
        <v>0</v>
      </c>
    </row>
    <row r="14" spans="1:10" x14ac:dyDescent="0.2">
      <c r="A14" s="29">
        <v>7160</v>
      </c>
      <c r="B14" s="29" t="s">
        <v>117</v>
      </c>
      <c r="C14" s="195">
        <v>0</v>
      </c>
      <c r="D14" s="195">
        <v>0</v>
      </c>
      <c r="E14" s="195">
        <v>0</v>
      </c>
      <c r="F14" s="195">
        <f t="shared" si="0"/>
        <v>0</v>
      </c>
    </row>
    <row r="15" spans="1:10" x14ac:dyDescent="0.2">
      <c r="A15" s="29">
        <v>7210</v>
      </c>
      <c r="B15" s="29" t="s">
        <v>116</v>
      </c>
      <c r="C15" s="195">
        <v>0</v>
      </c>
      <c r="D15" s="195">
        <v>0</v>
      </c>
      <c r="E15" s="195">
        <v>0</v>
      </c>
      <c r="F15" s="195">
        <f t="shared" si="0"/>
        <v>0</v>
      </c>
    </row>
    <row r="16" spans="1:10" x14ac:dyDescent="0.2">
      <c r="A16" s="29">
        <v>7220</v>
      </c>
      <c r="B16" s="29" t="s">
        <v>115</v>
      </c>
      <c r="C16" s="195">
        <v>0</v>
      </c>
      <c r="D16" s="195">
        <v>0</v>
      </c>
      <c r="E16" s="195">
        <v>0</v>
      </c>
      <c r="F16" s="195">
        <f t="shared" si="0"/>
        <v>0</v>
      </c>
    </row>
    <row r="17" spans="1:6" x14ac:dyDescent="0.2">
      <c r="A17" s="29">
        <v>7230</v>
      </c>
      <c r="B17" s="29" t="s">
        <v>114</v>
      </c>
      <c r="C17" s="195">
        <v>0</v>
      </c>
      <c r="D17" s="195">
        <v>0</v>
      </c>
      <c r="E17" s="195">
        <v>0</v>
      </c>
      <c r="F17" s="195">
        <f t="shared" si="0"/>
        <v>0</v>
      </c>
    </row>
    <row r="18" spans="1:6" x14ac:dyDescent="0.2">
      <c r="A18" s="29">
        <v>7240</v>
      </c>
      <c r="B18" s="29" t="s">
        <v>113</v>
      </c>
      <c r="C18" s="195">
        <v>0</v>
      </c>
      <c r="D18" s="195">
        <v>0</v>
      </c>
      <c r="E18" s="195">
        <v>0</v>
      </c>
      <c r="F18" s="195">
        <f t="shared" si="0"/>
        <v>0</v>
      </c>
    </row>
    <row r="19" spans="1:6" x14ac:dyDescent="0.2">
      <c r="A19" s="29">
        <v>7250</v>
      </c>
      <c r="B19" s="29" t="s">
        <v>112</v>
      </c>
      <c r="C19" s="195">
        <v>0</v>
      </c>
      <c r="D19" s="195">
        <v>0</v>
      </c>
      <c r="E19" s="195">
        <v>0</v>
      </c>
      <c r="F19" s="195">
        <f t="shared" si="0"/>
        <v>0</v>
      </c>
    </row>
    <row r="20" spans="1:6" x14ac:dyDescent="0.2">
      <c r="A20" s="29">
        <v>7260</v>
      </c>
      <c r="B20" s="29" t="s">
        <v>111</v>
      </c>
      <c r="C20" s="195">
        <v>0</v>
      </c>
      <c r="D20" s="195">
        <v>0</v>
      </c>
      <c r="E20" s="195">
        <v>0</v>
      </c>
      <c r="F20" s="195">
        <f t="shared" si="0"/>
        <v>0</v>
      </c>
    </row>
    <row r="21" spans="1:6" x14ac:dyDescent="0.2">
      <c r="A21" s="29">
        <v>7310</v>
      </c>
      <c r="B21" s="29" t="s">
        <v>110</v>
      </c>
      <c r="C21" s="195">
        <v>0</v>
      </c>
      <c r="D21" s="195">
        <v>0</v>
      </c>
      <c r="E21" s="195">
        <v>0</v>
      </c>
      <c r="F21" s="195">
        <f t="shared" si="0"/>
        <v>0</v>
      </c>
    </row>
    <row r="22" spans="1:6" x14ac:dyDescent="0.2">
      <c r="A22" s="29">
        <v>7320</v>
      </c>
      <c r="B22" s="29" t="s">
        <v>109</v>
      </c>
      <c r="C22" s="195">
        <v>0</v>
      </c>
      <c r="D22" s="195">
        <v>0</v>
      </c>
      <c r="E22" s="195">
        <v>0</v>
      </c>
      <c r="F22" s="195">
        <f t="shared" si="0"/>
        <v>0</v>
      </c>
    </row>
    <row r="23" spans="1:6" x14ac:dyDescent="0.2">
      <c r="A23" s="29">
        <v>7330</v>
      </c>
      <c r="B23" s="29" t="s">
        <v>108</v>
      </c>
      <c r="C23" s="195">
        <v>0</v>
      </c>
      <c r="D23" s="195">
        <v>0</v>
      </c>
      <c r="E23" s="195">
        <v>0</v>
      </c>
      <c r="F23" s="195">
        <f t="shared" si="0"/>
        <v>0</v>
      </c>
    </row>
    <row r="24" spans="1:6" x14ac:dyDescent="0.2">
      <c r="A24" s="29">
        <v>7340</v>
      </c>
      <c r="B24" s="29" t="s">
        <v>107</v>
      </c>
      <c r="C24" s="195">
        <v>0</v>
      </c>
      <c r="D24" s="195">
        <v>0</v>
      </c>
      <c r="E24" s="195">
        <v>0</v>
      </c>
      <c r="F24" s="195">
        <f t="shared" si="0"/>
        <v>0</v>
      </c>
    </row>
    <row r="25" spans="1:6" x14ac:dyDescent="0.2">
      <c r="A25" s="29">
        <v>7350</v>
      </c>
      <c r="B25" s="29" t="s">
        <v>106</v>
      </c>
      <c r="C25" s="195">
        <v>0</v>
      </c>
      <c r="D25" s="195">
        <v>0</v>
      </c>
      <c r="E25" s="195">
        <v>0</v>
      </c>
      <c r="F25" s="195">
        <f t="shared" si="0"/>
        <v>0</v>
      </c>
    </row>
    <row r="26" spans="1:6" x14ac:dyDescent="0.2">
      <c r="A26" s="29">
        <v>7360</v>
      </c>
      <c r="B26" s="29" t="s">
        <v>105</v>
      </c>
      <c r="C26" s="195">
        <v>0</v>
      </c>
      <c r="D26" s="195">
        <v>0</v>
      </c>
      <c r="E26" s="195">
        <v>0</v>
      </c>
      <c r="F26" s="195">
        <f t="shared" si="0"/>
        <v>0</v>
      </c>
    </row>
    <row r="27" spans="1:6" x14ac:dyDescent="0.2">
      <c r="A27" s="29">
        <v>7410</v>
      </c>
      <c r="B27" s="29" t="s">
        <v>104</v>
      </c>
      <c r="C27" s="195">
        <v>0</v>
      </c>
      <c r="D27" s="195">
        <v>0</v>
      </c>
      <c r="E27" s="195">
        <v>0</v>
      </c>
      <c r="F27" s="195">
        <f t="shared" si="0"/>
        <v>0</v>
      </c>
    </row>
    <row r="28" spans="1:6" x14ac:dyDescent="0.2">
      <c r="A28" s="29">
        <v>7420</v>
      </c>
      <c r="B28" s="29" t="s">
        <v>103</v>
      </c>
      <c r="C28" s="195">
        <v>0</v>
      </c>
      <c r="D28" s="195">
        <v>0</v>
      </c>
      <c r="E28" s="195">
        <v>0</v>
      </c>
      <c r="F28" s="195">
        <f t="shared" si="0"/>
        <v>0</v>
      </c>
    </row>
    <row r="29" spans="1:6" x14ac:dyDescent="0.2">
      <c r="A29" s="29">
        <v>7510</v>
      </c>
      <c r="B29" s="29" t="s">
        <v>102</v>
      </c>
      <c r="C29" s="195">
        <v>0</v>
      </c>
      <c r="D29" s="195">
        <v>0</v>
      </c>
      <c r="E29" s="195">
        <v>0</v>
      </c>
      <c r="F29" s="195">
        <f t="shared" si="0"/>
        <v>0</v>
      </c>
    </row>
    <row r="30" spans="1:6" x14ac:dyDescent="0.2">
      <c r="A30" s="29">
        <v>7520</v>
      </c>
      <c r="B30" s="29" t="s">
        <v>101</v>
      </c>
      <c r="C30" s="195">
        <v>0</v>
      </c>
      <c r="D30" s="195">
        <v>0</v>
      </c>
      <c r="E30" s="195">
        <v>0</v>
      </c>
      <c r="F30" s="195">
        <f t="shared" si="0"/>
        <v>0</v>
      </c>
    </row>
    <row r="31" spans="1:6" x14ac:dyDescent="0.2">
      <c r="A31" s="29">
        <v>7610</v>
      </c>
      <c r="B31" s="29" t="s">
        <v>100</v>
      </c>
      <c r="C31" s="195">
        <v>0</v>
      </c>
      <c r="D31" s="195">
        <v>0</v>
      </c>
      <c r="E31" s="195">
        <v>0</v>
      </c>
      <c r="F31" s="195">
        <f t="shared" si="0"/>
        <v>0</v>
      </c>
    </row>
    <row r="32" spans="1:6" x14ac:dyDescent="0.2">
      <c r="A32" s="29">
        <v>7620</v>
      </c>
      <c r="B32" s="29" t="s">
        <v>99</v>
      </c>
      <c r="C32" s="195">
        <v>0</v>
      </c>
      <c r="D32" s="195">
        <v>0</v>
      </c>
      <c r="E32" s="195">
        <v>0</v>
      </c>
      <c r="F32" s="195">
        <f t="shared" si="0"/>
        <v>0</v>
      </c>
    </row>
    <row r="33" spans="1:6" x14ac:dyDescent="0.2">
      <c r="A33" s="29">
        <v>7630</v>
      </c>
      <c r="B33" s="29" t="s">
        <v>98</v>
      </c>
      <c r="C33" s="195">
        <v>0</v>
      </c>
      <c r="D33" s="195">
        <v>0</v>
      </c>
      <c r="E33" s="195">
        <v>0</v>
      </c>
      <c r="F33" s="195">
        <f t="shared" si="0"/>
        <v>0</v>
      </c>
    </row>
    <row r="34" spans="1:6" x14ac:dyDescent="0.2">
      <c r="A34" s="29">
        <v>7640</v>
      </c>
      <c r="B34" s="29" t="s">
        <v>97</v>
      </c>
      <c r="C34" s="195">
        <v>0</v>
      </c>
      <c r="D34" s="195">
        <v>0</v>
      </c>
      <c r="E34" s="195">
        <v>0</v>
      </c>
      <c r="F34" s="195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  <c r="C35" s="194"/>
      <c r="D35" s="194"/>
      <c r="E35" s="194"/>
      <c r="F35" s="194"/>
    </row>
    <row r="36" spans="1:6" x14ac:dyDescent="0.2">
      <c r="A36" s="29">
        <v>8110</v>
      </c>
      <c r="B36" s="29" t="s">
        <v>94</v>
      </c>
      <c r="C36" s="195">
        <v>0</v>
      </c>
      <c r="D36" s="195">
        <v>6747619.0099999998</v>
      </c>
      <c r="E36" s="195">
        <v>0</v>
      </c>
      <c r="F36" s="195">
        <f t="shared" si="0"/>
        <v>6747619.0099999998</v>
      </c>
    </row>
    <row r="37" spans="1:6" x14ac:dyDescent="0.2">
      <c r="A37" s="29">
        <v>8120</v>
      </c>
      <c r="B37" s="29" t="s">
        <v>93</v>
      </c>
      <c r="C37" s="195">
        <v>0</v>
      </c>
      <c r="D37" s="195">
        <v>4948361.4000000004</v>
      </c>
      <c r="E37" s="195">
        <v>-6747619.0099999998</v>
      </c>
      <c r="F37" s="195">
        <f t="shared" si="0"/>
        <v>-1799257.6099999994</v>
      </c>
    </row>
    <row r="38" spans="1:6" x14ac:dyDescent="0.2">
      <c r="A38" s="29">
        <v>8130</v>
      </c>
      <c r="B38" s="29" t="s">
        <v>92</v>
      </c>
      <c r="C38" s="195">
        <v>0</v>
      </c>
      <c r="D38" s="195">
        <v>0</v>
      </c>
      <c r="E38" s="195">
        <v>0</v>
      </c>
      <c r="F38" s="195">
        <f t="shared" si="0"/>
        <v>0</v>
      </c>
    </row>
    <row r="39" spans="1:6" x14ac:dyDescent="0.2">
      <c r="A39" s="29">
        <v>8140</v>
      </c>
      <c r="B39" s="29" t="s">
        <v>91</v>
      </c>
      <c r="C39" s="195">
        <v>0</v>
      </c>
      <c r="D39" s="195">
        <v>0</v>
      </c>
      <c r="E39" s="195">
        <v>0</v>
      </c>
      <c r="F39" s="195">
        <f t="shared" si="0"/>
        <v>0</v>
      </c>
    </row>
    <row r="40" spans="1:6" x14ac:dyDescent="0.2">
      <c r="A40" s="29">
        <v>8150</v>
      </c>
      <c r="B40" s="29" t="s">
        <v>90</v>
      </c>
      <c r="C40" s="195">
        <v>0</v>
      </c>
      <c r="D40" s="195">
        <v>-2225497.27</v>
      </c>
      <c r="E40" s="195">
        <v>-2722864.13</v>
      </c>
      <c r="F40" s="195">
        <f t="shared" si="0"/>
        <v>-4948361.4000000004</v>
      </c>
    </row>
    <row r="41" spans="1:6" x14ac:dyDescent="0.2">
      <c r="A41" s="29">
        <v>8210</v>
      </c>
      <c r="B41" s="29" t="s">
        <v>89</v>
      </c>
      <c r="C41" s="195">
        <v>0</v>
      </c>
      <c r="D41" s="195">
        <v>0</v>
      </c>
      <c r="E41" s="195">
        <v>-6747619.0099999998</v>
      </c>
      <c r="F41" s="195">
        <f t="shared" si="0"/>
        <v>-6747619.0099999998</v>
      </c>
    </row>
    <row r="42" spans="1:6" x14ac:dyDescent="0.2">
      <c r="A42" s="29">
        <v>8220</v>
      </c>
      <c r="B42" s="29" t="s">
        <v>88</v>
      </c>
      <c r="C42" s="195">
        <v>0</v>
      </c>
      <c r="D42" s="195">
        <v>6747619.0099999998</v>
      </c>
      <c r="E42" s="195">
        <v>-5436754.2999999998</v>
      </c>
      <c r="F42" s="195">
        <f t="shared" si="0"/>
        <v>1310864.71</v>
      </c>
    </row>
    <row r="43" spans="1:6" x14ac:dyDescent="0.2">
      <c r="A43" s="29">
        <v>8230</v>
      </c>
      <c r="B43" s="29" t="s">
        <v>87</v>
      </c>
      <c r="C43" s="195">
        <v>0</v>
      </c>
      <c r="D43" s="195">
        <v>0</v>
      </c>
      <c r="E43" s="195">
        <v>0</v>
      </c>
      <c r="F43" s="195">
        <f t="shared" si="0"/>
        <v>0</v>
      </c>
    </row>
    <row r="44" spans="1:6" x14ac:dyDescent="0.2">
      <c r="A44" s="29">
        <v>8240</v>
      </c>
      <c r="B44" s="29" t="s">
        <v>86</v>
      </c>
      <c r="C44" s="195">
        <v>0</v>
      </c>
      <c r="D44" s="195">
        <v>5218233.3099999996</v>
      </c>
      <c r="E44" s="195">
        <v>-4273254.46</v>
      </c>
      <c r="F44" s="195">
        <f t="shared" si="0"/>
        <v>944978.84999999963</v>
      </c>
    </row>
    <row r="45" spans="1:6" x14ac:dyDescent="0.2">
      <c r="A45" s="29">
        <v>8250</v>
      </c>
      <c r="B45" s="29" t="s">
        <v>85</v>
      </c>
      <c r="C45" s="195">
        <v>0</v>
      </c>
      <c r="D45" s="195">
        <v>6874019.8899999997</v>
      </c>
      <c r="E45" s="195">
        <v>-6874019.8899999997</v>
      </c>
      <c r="F45" s="195">
        <f t="shared" si="0"/>
        <v>0</v>
      </c>
    </row>
    <row r="46" spans="1:6" x14ac:dyDescent="0.2">
      <c r="A46" s="29">
        <v>8260</v>
      </c>
      <c r="B46" s="29" t="s">
        <v>84</v>
      </c>
      <c r="C46" s="195">
        <v>0</v>
      </c>
      <c r="D46" s="195">
        <v>2730478.13</v>
      </c>
      <c r="E46" s="195">
        <v>-2730478.13</v>
      </c>
      <c r="F46" s="195">
        <f t="shared" si="0"/>
        <v>0</v>
      </c>
    </row>
    <row r="47" spans="1:6" x14ac:dyDescent="0.2">
      <c r="A47" s="29">
        <v>8270</v>
      </c>
      <c r="B47" s="29" t="s">
        <v>83</v>
      </c>
      <c r="C47" s="195">
        <v>0</v>
      </c>
      <c r="D47" s="195">
        <v>2730478.13</v>
      </c>
      <c r="E47" s="195">
        <v>1761297.32</v>
      </c>
      <c r="F47" s="195">
        <f t="shared" si="0"/>
        <v>4491775.45</v>
      </c>
    </row>
    <row r="48" spans="1:6" x14ac:dyDescent="0.2">
      <c r="C48" s="195"/>
      <c r="D48" s="195"/>
      <c r="E48" s="195"/>
      <c r="F48" s="195"/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3.2" x14ac:dyDescent="0.25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" customHeight="1" x14ac:dyDescent="0.2">
      <c r="A16" s="123" t="s">
        <v>597</v>
      </c>
    </row>
    <row r="17" spans="1:4" s="119" customFormat="1" ht="12.9" customHeight="1" x14ac:dyDescent="0.2">
      <c r="A17" s="124"/>
    </row>
    <row r="18" spans="1:4" s="119" customFormat="1" ht="12.9" customHeight="1" x14ac:dyDescent="0.2">
      <c r="A18" s="134" t="s">
        <v>95</v>
      </c>
    </row>
    <row r="19" spans="1:4" s="119" customFormat="1" ht="12.9" customHeight="1" x14ac:dyDescent="0.2">
      <c r="A19" s="127" t="s">
        <v>598</v>
      </c>
    </row>
    <row r="20" spans="1:4" s="119" customFormat="1" ht="12.9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5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E17" sqref="E17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899999999999999" customHeight="1" x14ac:dyDescent="0.3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899999999999999" customHeight="1" x14ac:dyDescent="0.3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3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-13262.22</v>
      </c>
      <c r="D15" s="24">
        <v>-12474.87</v>
      </c>
      <c r="E15" s="196">
        <v>-12291.45</v>
      </c>
      <c r="F15" s="196">
        <v>-9057.2199999999993</v>
      </c>
      <c r="G15" s="196">
        <v>162.55000000000001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-500531.54</v>
      </c>
      <c r="D20" s="24">
        <v>-500531.54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15000</v>
      </c>
      <c r="D21" s="24">
        <v>15000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588760.35</v>
      </c>
      <c r="D23" s="24">
        <v>588760.35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1020.8</v>
      </c>
      <c r="D24" s="24">
        <v>1020.8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599126.67000000004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599126.67000000004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1366057.55</v>
      </c>
      <c r="D62" s="24">
        <f t="shared" ref="D62:E62" si="0">SUM(D63:D70)</f>
        <v>0</v>
      </c>
      <c r="E62" s="24">
        <f t="shared" si="0"/>
        <v>855109.15</v>
      </c>
    </row>
    <row r="63" spans="1:9" x14ac:dyDescent="0.2">
      <c r="A63" s="22">
        <v>1241</v>
      </c>
      <c r="B63" s="20" t="s">
        <v>237</v>
      </c>
      <c r="C63" s="24">
        <v>632409.55000000005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109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709044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855109.15</v>
      </c>
    </row>
    <row r="68" spans="1:9" x14ac:dyDescent="0.2">
      <c r="A68" s="22">
        <v>1246</v>
      </c>
      <c r="B68" s="20" t="s">
        <v>242</v>
      </c>
      <c r="C68" s="24">
        <v>24495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26050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26050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187455.78999999998</v>
      </c>
      <c r="D110" s="24">
        <f>SUM(D111:D119)</f>
        <v>187455.78999999998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109192.62</v>
      </c>
      <c r="D111" s="24">
        <f>C111</f>
        <v>109192.62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23804.5</v>
      </c>
      <c r="D112" s="24">
        <f t="shared" ref="D112:D119" si="1">C112</f>
        <v>23804.5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-68318.39</v>
      </c>
      <c r="D117" s="24">
        <f t="shared" si="1"/>
        <v>-68318.39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122777.06</v>
      </c>
      <c r="D119" s="24">
        <f t="shared" si="1"/>
        <v>122777.06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6" zoomScaleNormal="100" workbookViewId="0">
      <selection activeCell="B205" sqref="B205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899999999999999" customHeight="1" x14ac:dyDescent="0.3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899999999999999" customHeight="1" x14ac:dyDescent="0.3">
      <c r="A3" s="167" t="s">
        <v>663</v>
      </c>
      <c r="B3" s="167"/>
      <c r="C3" s="167"/>
      <c r="D3" s="14" t="s">
        <v>607</v>
      </c>
      <c r="E3" s="25">
        <v>3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104275.12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0.399999999999999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0.399999999999999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0.399999999999999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2946.92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2946.92</v>
      </c>
      <c r="D35" s="92"/>
      <c r="E35" s="49"/>
    </row>
    <row r="36" spans="1:5" ht="20.399999999999999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0.399999999999999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101328.2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0.399999999999999" x14ac:dyDescent="0.2">
      <c r="A49" s="50">
        <v>4173</v>
      </c>
      <c r="B49" s="52" t="s">
        <v>500</v>
      </c>
      <c r="C49" s="55">
        <v>101328.2</v>
      </c>
      <c r="D49" s="92"/>
      <c r="E49" s="49"/>
    </row>
    <row r="50" spans="1:5" ht="20.399999999999999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0.399999999999999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0.399999999999999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0.399999999999999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0.6" x14ac:dyDescent="0.2">
      <c r="A58" s="50">
        <v>4200</v>
      </c>
      <c r="B58" s="52" t="s">
        <v>506</v>
      </c>
      <c r="C58" s="55">
        <f>+C59+C65</f>
        <v>4844086.28</v>
      </c>
      <c r="D58" s="92"/>
      <c r="E58" s="49"/>
    </row>
    <row r="59" spans="1: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4844086.28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4844086.28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4415067.45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4110867.83</v>
      </c>
      <c r="D99" s="57">
        <f>C99/$C$98</f>
        <v>0.93109966643884456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3204075.94</v>
      </c>
      <c r="D100" s="57">
        <f t="shared" ref="D100:D163" si="0">C100/$C$98</f>
        <v>0.72571392765471787</v>
      </c>
      <c r="E100" s="56"/>
    </row>
    <row r="101" spans="1:5" x14ac:dyDescent="0.2">
      <c r="A101" s="54">
        <v>5111</v>
      </c>
      <c r="B101" s="51" t="s">
        <v>361</v>
      </c>
      <c r="C101" s="55">
        <v>2966027.42</v>
      </c>
      <c r="D101" s="57">
        <f t="shared" si="0"/>
        <v>0.67179662679898577</v>
      </c>
      <c r="E101" s="56"/>
    </row>
    <row r="102" spans="1:5" x14ac:dyDescent="0.2">
      <c r="A102" s="54">
        <v>5112</v>
      </c>
      <c r="B102" s="51" t="s">
        <v>362</v>
      </c>
      <c r="C102" s="55">
        <v>143632.5</v>
      </c>
      <c r="D102" s="57">
        <f t="shared" si="0"/>
        <v>3.2532345570394396E-2</v>
      </c>
      <c r="E102" s="56"/>
    </row>
    <row r="103" spans="1:5" x14ac:dyDescent="0.2">
      <c r="A103" s="54">
        <v>5113</v>
      </c>
      <c r="B103" s="51" t="s">
        <v>363</v>
      </c>
      <c r="C103" s="55">
        <v>94416.02</v>
      </c>
      <c r="D103" s="57">
        <f t="shared" si="0"/>
        <v>2.1384955285337712E-2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55">
        <v>0</v>
      </c>
      <c r="D105" s="57">
        <f t="shared" si="0"/>
        <v>0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499705.86999999994</v>
      </c>
      <c r="D107" s="57">
        <f t="shared" si="0"/>
        <v>0.11318193338133485</v>
      </c>
      <c r="E107" s="56"/>
    </row>
    <row r="108" spans="1:5" x14ac:dyDescent="0.2">
      <c r="A108" s="54">
        <v>5121</v>
      </c>
      <c r="B108" s="51" t="s">
        <v>368</v>
      </c>
      <c r="C108" s="55">
        <v>152408.21</v>
      </c>
      <c r="D108" s="57">
        <f t="shared" si="0"/>
        <v>3.4520018488052764E-2</v>
      </c>
      <c r="E108" s="56"/>
    </row>
    <row r="109" spans="1:5" x14ac:dyDescent="0.2">
      <c r="A109" s="54">
        <v>5122</v>
      </c>
      <c r="B109" s="51" t="s">
        <v>369</v>
      </c>
      <c r="C109" s="55">
        <v>26959.16</v>
      </c>
      <c r="D109" s="57">
        <f t="shared" si="0"/>
        <v>6.1061717188488247E-3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1628.67</v>
      </c>
      <c r="D111" s="57">
        <f t="shared" si="0"/>
        <v>3.6888904154793828E-4</v>
      </c>
      <c r="E111" s="56"/>
    </row>
    <row r="112" spans="1:5" x14ac:dyDescent="0.2">
      <c r="A112" s="54">
        <v>5125</v>
      </c>
      <c r="B112" s="51" t="s">
        <v>372</v>
      </c>
      <c r="C112" s="55">
        <v>40965.949999999997</v>
      </c>
      <c r="D112" s="57">
        <f t="shared" si="0"/>
        <v>9.2786691175012499E-3</v>
      </c>
      <c r="E112" s="56"/>
    </row>
    <row r="113" spans="1:5" x14ac:dyDescent="0.2">
      <c r="A113" s="54">
        <v>5126</v>
      </c>
      <c r="B113" s="51" t="s">
        <v>373</v>
      </c>
      <c r="C113" s="55">
        <v>218742.05</v>
      </c>
      <c r="D113" s="57">
        <f t="shared" si="0"/>
        <v>4.9544441274617441E-2</v>
      </c>
      <c r="E113" s="56"/>
    </row>
    <row r="114" spans="1:5" x14ac:dyDescent="0.2">
      <c r="A114" s="54">
        <v>5127</v>
      </c>
      <c r="B114" s="51" t="s">
        <v>374</v>
      </c>
      <c r="C114" s="55">
        <v>15509.54</v>
      </c>
      <c r="D114" s="57">
        <f t="shared" si="0"/>
        <v>3.512865924619113E-3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43492.29</v>
      </c>
      <c r="D116" s="57">
        <f t="shared" si="0"/>
        <v>9.8508778161475203E-3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407086.02</v>
      </c>
      <c r="D117" s="57">
        <f t="shared" si="0"/>
        <v>9.2203805402791758E-2</v>
      </c>
      <c r="E117" s="56"/>
    </row>
    <row r="118" spans="1:5" x14ac:dyDescent="0.2">
      <c r="A118" s="54">
        <v>5131</v>
      </c>
      <c r="B118" s="51" t="s">
        <v>378</v>
      </c>
      <c r="C118" s="55">
        <v>17152</v>
      </c>
      <c r="D118" s="57">
        <f t="shared" si="0"/>
        <v>3.8848783612581046E-3</v>
      </c>
      <c r="E118" s="56"/>
    </row>
    <row r="119" spans="1:5" x14ac:dyDescent="0.2">
      <c r="A119" s="54">
        <v>5132</v>
      </c>
      <c r="B119" s="51" t="s">
        <v>379</v>
      </c>
      <c r="C119" s="55">
        <v>14999.99</v>
      </c>
      <c r="D119" s="57">
        <f t="shared" si="0"/>
        <v>3.3974543242821804E-3</v>
      </c>
      <c r="E119" s="56"/>
    </row>
    <row r="120" spans="1:5" x14ac:dyDescent="0.2">
      <c r="A120" s="54">
        <v>5133</v>
      </c>
      <c r="B120" s="51" t="s">
        <v>380</v>
      </c>
      <c r="C120" s="55">
        <v>17293</v>
      </c>
      <c r="D120" s="57">
        <f t="shared" si="0"/>
        <v>3.9168144531970851E-3</v>
      </c>
      <c r="E120" s="56"/>
    </row>
    <row r="121" spans="1:5" x14ac:dyDescent="0.2">
      <c r="A121" s="54">
        <v>5134</v>
      </c>
      <c r="B121" s="51" t="s">
        <v>381</v>
      </c>
      <c r="C121" s="55">
        <v>4353.4799999999996</v>
      </c>
      <c r="D121" s="57">
        <f t="shared" si="0"/>
        <v>9.860506208121463E-4</v>
      </c>
      <c r="E121" s="56"/>
    </row>
    <row r="122" spans="1:5" x14ac:dyDescent="0.2">
      <c r="A122" s="54">
        <v>5135</v>
      </c>
      <c r="B122" s="51" t="s">
        <v>382</v>
      </c>
      <c r="C122" s="55">
        <v>102257.61</v>
      </c>
      <c r="D122" s="57">
        <f t="shared" si="0"/>
        <v>2.3161052726385866E-2</v>
      </c>
      <c r="E122" s="56"/>
    </row>
    <row r="123" spans="1:5" x14ac:dyDescent="0.2">
      <c r="A123" s="54">
        <v>5136</v>
      </c>
      <c r="B123" s="51" t="s">
        <v>383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384</v>
      </c>
      <c r="C124" s="55">
        <v>15831.99</v>
      </c>
      <c r="D124" s="57">
        <f t="shared" si="0"/>
        <v>3.58589991643276E-3</v>
      </c>
      <c r="E124" s="56"/>
    </row>
    <row r="125" spans="1:5" x14ac:dyDescent="0.2">
      <c r="A125" s="54">
        <v>5138</v>
      </c>
      <c r="B125" s="51" t="s">
        <v>385</v>
      </c>
      <c r="C125" s="55">
        <v>132381.95000000001</v>
      </c>
      <c r="D125" s="57">
        <f t="shared" si="0"/>
        <v>2.9984128555046199E-2</v>
      </c>
      <c r="E125" s="56"/>
    </row>
    <row r="126" spans="1:5" x14ac:dyDescent="0.2">
      <c r="A126" s="54">
        <v>5139</v>
      </c>
      <c r="B126" s="51" t="s">
        <v>386</v>
      </c>
      <c r="C126" s="55">
        <v>102816</v>
      </c>
      <c r="D126" s="57">
        <f t="shared" si="0"/>
        <v>2.3287526445377408E-2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304199.62</v>
      </c>
      <c r="D127" s="57">
        <f t="shared" si="0"/>
        <v>6.890033356115545E-2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304199.62</v>
      </c>
      <c r="D137" s="57">
        <f t="shared" si="0"/>
        <v>6.890033356115545E-2</v>
      </c>
      <c r="E137" s="56"/>
    </row>
    <row r="138" spans="1:5" x14ac:dyDescent="0.2">
      <c r="A138" s="54">
        <v>5241</v>
      </c>
      <c r="B138" s="51" t="s">
        <v>396</v>
      </c>
      <c r="C138" s="55">
        <v>304199.62</v>
      </c>
      <c r="D138" s="57">
        <f t="shared" si="0"/>
        <v>6.890033356115545E-2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0.399999999999999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899999999999999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899999999999999" customHeight="1" x14ac:dyDescent="0.2">
      <c r="A3" s="171" t="s">
        <v>663</v>
      </c>
      <c r="B3" s="171"/>
      <c r="C3" s="171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185360.96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533293.94999999995</v>
      </c>
    </row>
    <row r="15" spans="1:5" x14ac:dyDescent="0.2">
      <c r="A15" s="33">
        <v>3220</v>
      </c>
      <c r="B15" s="29" t="s">
        <v>469</v>
      </c>
      <c r="C15" s="34">
        <v>1792315.69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899999999999999" customHeight="1" x14ac:dyDescent="0.3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899999999999999" customHeight="1" x14ac:dyDescent="0.3">
      <c r="A3" s="171" t="s">
        <v>663</v>
      </c>
      <c r="B3" s="171"/>
      <c r="C3" s="171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1508941.19</v>
      </c>
      <c r="D9" s="34">
        <v>1080918.67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47.88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1508941.19</v>
      </c>
      <c r="D15" s="135">
        <f>SUM(D8:D14)</f>
        <v>1080966.5499999998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76708</v>
      </c>
      <c r="D28" s="135">
        <f>SUM(D29:D36)</f>
        <v>76708</v>
      </c>
      <c r="E28" s="130"/>
    </row>
    <row r="29" spans="1:5" x14ac:dyDescent="0.2">
      <c r="A29" s="33">
        <v>1241</v>
      </c>
      <c r="B29" s="29" t="s">
        <v>237</v>
      </c>
      <c r="C29" s="34">
        <v>76708</v>
      </c>
      <c r="D29" s="132">
        <v>76708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76708</v>
      </c>
      <c r="D43" s="135">
        <f>D20+D28+D37</f>
        <v>76708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533293.94999999995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0</v>
      </c>
      <c r="D48" s="135">
        <f>D51+D63+D91+D94+D49</f>
        <v>74448.760000000009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74448.760000000009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74448.760000000009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13313.93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58529.83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2605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533293.94999999995</v>
      </c>
      <c r="D122" s="135">
        <f>D47+D48+D100-D106-D109</f>
        <v>74448.760000000009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2019-02-13T21:19:08Z</cp:lastPrinted>
  <dcterms:created xsi:type="dcterms:W3CDTF">2012-12-11T20:36:24Z</dcterms:created>
  <dcterms:modified xsi:type="dcterms:W3CDTF">2023-10-27T16:04:30Z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