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transparencia maravatio\ley gobernamental contable\2021\CUENTA PÚBLICA 2021 PARA IMPRIMIR\INFORMACION PRESUPUESTARIA\"/>
    </mc:Choice>
  </mc:AlternateContent>
  <xr:revisionPtr revIDLastSave="0" documentId="13_ncr:1_{8E519F04-F74B-4B79-8027-606ADC65AB51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1" i="6"/>
  <c r="H70" i="6"/>
  <c r="H59" i="6"/>
  <c r="H58" i="6"/>
  <c r="H51" i="6"/>
  <c r="E76" i="6"/>
  <c r="H76" i="6" s="1"/>
  <c r="E75" i="6"/>
  <c r="E74" i="6"/>
  <c r="H74" i="6" s="1"/>
  <c r="E73" i="6"/>
  <c r="H73" i="6" s="1"/>
  <c r="E72" i="6"/>
  <c r="H72" i="6" s="1"/>
  <c r="E71" i="6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33" i="6" l="1"/>
  <c r="E57" i="6"/>
  <c r="H57" i="6" s="1"/>
  <c r="E53" i="6"/>
  <c r="H53" i="6" s="1"/>
  <c r="E43" i="6"/>
  <c r="H43" i="6" s="1"/>
  <c r="H33" i="6"/>
  <c r="E23" i="6"/>
  <c r="H23" i="6" s="1"/>
  <c r="E13" i="6"/>
  <c r="H13" i="6" s="1"/>
  <c r="F77" i="6"/>
  <c r="G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<sst xmlns="http://schemas.openxmlformats.org/spreadsheetml/2006/main" count="85" uniqueCount="85">
  <si>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</si>
  <si>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</si>
  <si>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</si>
  <si>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</si>
  <si>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</si>
  <si>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</si>
  <si>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</si>
  <si>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</si>
  <si>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</si>
  <si>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</si>
  <si>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</si>
  <si>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</si>
  <si>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</si>
  <si>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</si>
  <si>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</si>
  <si>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</si>
  <si>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</si>
  <si>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</si>
  <si>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</si>
  <si>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</si>
  <si>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</si>
  <si>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</si>
  <si>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</si>
  <si>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</si>
  <si>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</si>
  <si>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</si>
  <si>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</si>
  <si>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</si>
  <si>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</si>
  <si>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</si>
  <si>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</si>
  <si>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</si>
  <si>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</si>
  <si>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</si>
  <si>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</si>
  <si>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</si>
  <si>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</si>
  <si>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</si>
  <si>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</si>
  <si>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</si>
  <si>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</si>
  <si>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</si>
  <si>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</si>
  <si>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</si>
  <si>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</si>
  <si>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</si>
  <si>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</si>
  <si>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</si>
  <si>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</si>
  <si>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</si>
  <si>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</si>
  <si>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</si>
  <si>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</si>
  <si>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</si>
  <si>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</si>
  <si>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</si>
  <si>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</si>
  <si>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</si>
  <si>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</si>
  <si>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</si>
  <si>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</si>
  <si>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</si>
  <si>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</si>
  <si>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</si>
  <si>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</si>
  <si>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</si>
  <si>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</si>
  <si>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</si>
  <si>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</si>
  <si>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</si>
  <si>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</si>
  <si>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</si>
  <si>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</si>
  <si>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</si>
  <si>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</si>
  <si>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</si>
  <si>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</si>
  <si>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</si>
  <si>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</si>
  <si>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</si>
  <si>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</si>
  <si>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</si>
  <si>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</si>
  <si>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Santiago Maravatío, Guanajuato
Estado Analítico del Ejercicio del Presupuesto de Egresos
Clasificación por Objeto del Gasto(Capítulo y Concepto)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</si>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</sst>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695325</xdr:colOff>
      <xdr:row>1</xdr:row>
      <xdr:rowOff>1120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77EBDF-679C-4D7A-A9F3-5B237A247D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14300" y="47625"/>
          <a:ext cx="914400" cy="8202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762001</xdr:colOff>
      <xdr:row>0</xdr:row>
      <xdr:rowOff>0</xdr:rowOff>
    </xdr:from>
    <xdr:to>
      <xdr:col>7</xdr:col>
      <xdr:colOff>866775</xdr:colOff>
      <xdr:row>0</xdr:row>
      <xdr:rowOff>832611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B76A5B-AC88-4AFC-986A-93E5FF84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1" y="0"/>
          <a:ext cx="885824" cy="8326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83</xdr:row>
      <xdr:rowOff>142874</xdr:rowOff>
    </xdr:from>
    <xdr:to>
      <xdr:col>7</xdr:col>
      <xdr:colOff>1038224</xdr:colOff>
      <xdr:row>90</xdr:row>
      <xdr:rowOff>123824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D4B38791-A667-4C97-A198-D21B5E531F2C}"/>
            </a:ext>
          </a:extLst>
        </xdr:cNvPr>
        <xdr:cNvGrpSpPr/>
      </xdr:nvGrpSpPr>
      <xdr:grpSpPr>
        <a:xfrm>
          <a:off x="0" y="12896849"/>
          <a:ext cx="8743949" cy="981075"/>
          <a:chOff x="0" y="0"/>
          <a:chExt cx="8305800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B17DD469-FBDC-4D2D-926C-FD6B5DEA8169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FD30BA7B-B871-4525-8A0E-19E55474F34E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4D664896-51B1-47BC-B2F8-41C25B7FF7A5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A281DA8B-A048-42D2-83A5-207DA98CD9E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C1C4F060-8207-4B70-851E-7EA285394DE7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79E4A029-A080-4446-837C-65BB06EF2D80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E87DEC7B-0C46-4718-9B78-4087B340420E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2752428B-F1C4-4E84-8E38-BA3700CD3561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abSelected="1" workbookViewId="0">
      <selection sqref="A1:H9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2.6640625" style="1" bestFit="1" customWidth="1"/>
    <col min="4" max="4" width="14.33203125" style="1" bestFit="1" customWidth="1"/>
    <col min="5" max="7" width="13.6640625" style="1" bestFit="1" customWidth="1"/>
    <col min="8" max="8" width="16.33203125" style="1" customWidth="1"/>
    <col min="9" max="16384" width="12" style="1"/>
  </cols>
  <sheetData>
    <row r="1" spans="1:8" ht="68.25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33060235.800000001</v>
      </c>
      <c r="D5" s="9">
        <f>SUM(D6:D12)</f>
        <v>1589276.3800000004</v>
      </c>
      <c r="E5" s="9">
        <f>C5+D5</f>
        <v>34649512.18</v>
      </c>
      <c r="F5" s="9">
        <f>SUM(F6:F12)</f>
        <v>32892208.050000001</v>
      </c>
      <c r="G5" s="9">
        <f>SUM(G6:G12)</f>
        <v>32892208.050000001</v>
      </c>
      <c r="H5" s="9">
        <f>E5-F5</f>
        <v>1757304.129999999</v>
      </c>
    </row>
    <row r="6" spans="1:8" x14ac:dyDescent="0.2">
      <c r="A6" s="14">
        <v>1100</v>
      </c>
      <c r="B6" s="6" t="s">
        <v>25</v>
      </c>
      <c r="C6" s="10">
        <v>23890108.57</v>
      </c>
      <c r="D6" s="10">
        <v>-594843.67000000004</v>
      </c>
      <c r="E6" s="10">
        <f t="shared" ref="E6:E69" si="0">C6+D6</f>
        <v>23295264.899999999</v>
      </c>
      <c r="F6" s="10">
        <v>22681968.670000002</v>
      </c>
      <c r="G6" s="10">
        <v>22681968.670000002</v>
      </c>
      <c r="H6" s="10">
        <f t="shared" ref="H6:H69" si="1">E6-F6</f>
        <v>613296.22999999672</v>
      </c>
    </row>
    <row r="7" spans="1:8" x14ac:dyDescent="0.2">
      <c r="A7" s="14">
        <v>1200</v>
      </c>
      <c r="B7" s="6" t="s">
        <v>26</v>
      </c>
      <c r="C7" s="10">
        <v>1661648.87</v>
      </c>
      <c r="D7" s="10">
        <v>4218.38</v>
      </c>
      <c r="E7" s="10">
        <f t="shared" si="0"/>
        <v>1665867.25</v>
      </c>
      <c r="F7" s="10">
        <v>1642029.77</v>
      </c>
      <c r="G7" s="10">
        <v>1642029.77</v>
      </c>
      <c r="H7" s="10">
        <f t="shared" si="1"/>
        <v>23837.479999999981</v>
      </c>
    </row>
    <row r="8" spans="1:8" x14ac:dyDescent="0.2">
      <c r="A8" s="14">
        <v>1300</v>
      </c>
      <c r="B8" s="6" t="s">
        <v>27</v>
      </c>
      <c r="C8" s="10">
        <v>6713272.8200000003</v>
      </c>
      <c r="D8" s="10">
        <v>-2811277.61</v>
      </c>
      <c r="E8" s="10">
        <f t="shared" si="0"/>
        <v>3901995.2100000004</v>
      </c>
      <c r="F8" s="10">
        <v>3375084.88</v>
      </c>
      <c r="G8" s="10">
        <v>3375084.88</v>
      </c>
      <c r="H8" s="10">
        <f t="shared" si="1"/>
        <v>526910.33000000054</v>
      </c>
    </row>
    <row r="9" spans="1:8" x14ac:dyDescent="0.2">
      <c r="A9" s="14">
        <v>1400</v>
      </c>
      <c r="B9" s="6" t="s">
        <v>1</v>
      </c>
      <c r="C9" s="10">
        <v>110000</v>
      </c>
      <c r="D9" s="10">
        <v>19000</v>
      </c>
      <c r="E9" s="10">
        <f t="shared" si="0"/>
        <v>129000</v>
      </c>
      <c r="F9" s="10">
        <v>128780.71</v>
      </c>
      <c r="G9" s="10">
        <v>128780.71</v>
      </c>
      <c r="H9" s="10">
        <f t="shared" si="1"/>
        <v>219.2899999999936</v>
      </c>
    </row>
    <row r="10" spans="1:8" x14ac:dyDescent="0.2">
      <c r="A10" s="14">
        <v>1500</v>
      </c>
      <c r="B10" s="6" t="s">
        <v>28</v>
      </c>
      <c r="C10" s="10">
        <v>575205.54</v>
      </c>
      <c r="D10" s="10">
        <v>5082179.28</v>
      </c>
      <c r="E10" s="10">
        <f t="shared" si="0"/>
        <v>5657384.8200000003</v>
      </c>
      <c r="F10" s="10">
        <v>5064344.0199999996</v>
      </c>
      <c r="G10" s="10">
        <v>5064344.0199999996</v>
      </c>
      <c r="H10" s="10">
        <f t="shared" si="1"/>
        <v>593040.80000000075</v>
      </c>
    </row>
    <row r="11" spans="1:8" x14ac:dyDescent="0.2">
      <c r="A11" s="14">
        <v>1600</v>
      </c>
      <c r="B11" s="6" t="s">
        <v>2</v>
      </c>
      <c r="C11" s="10">
        <v>110000</v>
      </c>
      <c r="D11" s="10">
        <v>-110000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6383166.6099999994</v>
      </c>
      <c r="D13" s="10">
        <f>SUM(D14:D22)</f>
        <v>1394052.68</v>
      </c>
      <c r="E13" s="10">
        <f t="shared" si="0"/>
        <v>7777219.2899999991</v>
      </c>
      <c r="F13" s="10">
        <f>SUM(F14:F22)</f>
        <v>7001547.0499999989</v>
      </c>
      <c r="G13" s="10">
        <f>SUM(G14:G22)</f>
        <v>6821437.0899999999</v>
      </c>
      <c r="H13" s="10">
        <f t="shared" si="1"/>
        <v>775672.24000000022</v>
      </c>
    </row>
    <row r="14" spans="1:8" x14ac:dyDescent="0.2">
      <c r="A14" s="14">
        <v>2100</v>
      </c>
      <c r="B14" s="6" t="s">
        <v>30</v>
      </c>
      <c r="C14" s="10">
        <v>839606.81</v>
      </c>
      <c r="D14" s="10">
        <v>-202925.65</v>
      </c>
      <c r="E14" s="10">
        <f t="shared" si="0"/>
        <v>636681.16</v>
      </c>
      <c r="F14" s="10">
        <v>518307.77</v>
      </c>
      <c r="G14" s="10">
        <v>518307.77</v>
      </c>
      <c r="H14" s="10">
        <f t="shared" si="1"/>
        <v>118373.39000000001</v>
      </c>
    </row>
    <row r="15" spans="1:8" x14ac:dyDescent="0.2">
      <c r="A15" s="14">
        <v>2200</v>
      </c>
      <c r="B15" s="6" t="s">
        <v>31</v>
      </c>
      <c r="C15" s="10">
        <v>359143</v>
      </c>
      <c r="D15" s="10">
        <v>-129567.15</v>
      </c>
      <c r="E15" s="10">
        <f t="shared" si="0"/>
        <v>229575.85</v>
      </c>
      <c r="F15" s="10">
        <v>220635.73</v>
      </c>
      <c r="G15" s="10">
        <v>218149.77</v>
      </c>
      <c r="H15" s="10">
        <f t="shared" si="1"/>
        <v>8940.1199999999953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547735.4</v>
      </c>
      <c r="D17" s="10">
        <v>1001646.73</v>
      </c>
      <c r="E17" s="10">
        <f t="shared" si="0"/>
        <v>1549382.13</v>
      </c>
      <c r="F17" s="10">
        <v>1324865.9099999999</v>
      </c>
      <c r="G17" s="10">
        <v>1324865.9099999999</v>
      </c>
      <c r="H17" s="10">
        <f t="shared" si="1"/>
        <v>224516.21999999997</v>
      </c>
    </row>
    <row r="18" spans="1:8" x14ac:dyDescent="0.2">
      <c r="A18" s="14">
        <v>2500</v>
      </c>
      <c r="B18" s="6" t="s">
        <v>34</v>
      </c>
      <c r="C18" s="10">
        <v>405346.4</v>
      </c>
      <c r="D18" s="10">
        <v>372242.6</v>
      </c>
      <c r="E18" s="10">
        <f t="shared" si="0"/>
        <v>777589</v>
      </c>
      <c r="F18" s="10">
        <v>669756.82999999996</v>
      </c>
      <c r="G18" s="10">
        <v>669756.82999999996</v>
      </c>
      <c r="H18" s="10">
        <f t="shared" si="1"/>
        <v>107832.17000000004</v>
      </c>
    </row>
    <row r="19" spans="1:8" x14ac:dyDescent="0.2">
      <c r="A19" s="14">
        <v>2600</v>
      </c>
      <c r="B19" s="6" t="s">
        <v>35</v>
      </c>
      <c r="C19" s="10">
        <v>3241575</v>
      </c>
      <c r="D19" s="10">
        <v>653531.88</v>
      </c>
      <c r="E19" s="10">
        <f t="shared" si="0"/>
        <v>3895106.88</v>
      </c>
      <c r="F19" s="10">
        <v>3653706.55</v>
      </c>
      <c r="G19" s="10">
        <v>3476562.55</v>
      </c>
      <c r="H19" s="10">
        <f t="shared" si="1"/>
        <v>241400.33000000007</v>
      </c>
    </row>
    <row r="20" spans="1:8" x14ac:dyDescent="0.2">
      <c r="A20" s="14">
        <v>2700</v>
      </c>
      <c r="B20" s="6" t="s">
        <v>36</v>
      </c>
      <c r="C20" s="10">
        <v>270880</v>
      </c>
      <c r="D20" s="10">
        <v>-122090.96</v>
      </c>
      <c r="E20" s="10">
        <f t="shared" si="0"/>
        <v>148789.03999999998</v>
      </c>
      <c r="F20" s="10">
        <v>140445.79999999999</v>
      </c>
      <c r="G20" s="10">
        <v>140445.79999999999</v>
      </c>
      <c r="H20" s="10">
        <f t="shared" si="1"/>
        <v>8343.2399999999907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718880</v>
      </c>
      <c r="D22" s="10">
        <v>-178784.77</v>
      </c>
      <c r="E22" s="10">
        <f t="shared" si="0"/>
        <v>540095.23</v>
      </c>
      <c r="F22" s="10">
        <v>473828.46</v>
      </c>
      <c r="G22" s="10">
        <v>473348.46</v>
      </c>
      <c r="H22" s="10">
        <f t="shared" si="1"/>
        <v>66266.76999999996</v>
      </c>
    </row>
    <row r="23" spans="1:8" x14ac:dyDescent="0.2">
      <c r="A23" s="13" t="s">
        <v>18</v>
      </c>
      <c r="B23" s="2"/>
      <c r="C23" s="10">
        <f>SUM(C24:C32)</f>
        <v>8809394.9600000009</v>
      </c>
      <c r="D23" s="10">
        <f>SUM(D24:D32)</f>
        <v>1118351.1500000001</v>
      </c>
      <c r="E23" s="10">
        <f t="shared" si="0"/>
        <v>9927746.1100000013</v>
      </c>
      <c r="F23" s="10">
        <f>SUM(F24:F32)</f>
        <v>9031293.3200000003</v>
      </c>
      <c r="G23" s="10">
        <f>SUM(G24:G32)</f>
        <v>9025072.3500000015</v>
      </c>
      <c r="H23" s="10">
        <f t="shared" si="1"/>
        <v>896452.79000000097</v>
      </c>
    </row>
    <row r="24" spans="1:8" x14ac:dyDescent="0.2">
      <c r="A24" s="14">
        <v>3100</v>
      </c>
      <c r="B24" s="6" t="s">
        <v>39</v>
      </c>
      <c r="C24" s="10">
        <v>3887526.12</v>
      </c>
      <c r="D24" s="10">
        <v>649193.17000000004</v>
      </c>
      <c r="E24" s="10">
        <f t="shared" si="0"/>
        <v>4536719.29</v>
      </c>
      <c r="F24" s="10">
        <v>4503911.67</v>
      </c>
      <c r="G24" s="10">
        <v>4503911.67</v>
      </c>
      <c r="H24" s="10">
        <f t="shared" si="1"/>
        <v>32807.620000000112</v>
      </c>
    </row>
    <row r="25" spans="1:8" x14ac:dyDescent="0.2">
      <c r="A25" s="14">
        <v>3200</v>
      </c>
      <c r="B25" s="6" t="s">
        <v>40</v>
      </c>
      <c r="C25" s="10">
        <v>363560</v>
      </c>
      <c r="D25" s="10">
        <v>-54314.879999999997</v>
      </c>
      <c r="E25" s="10">
        <f t="shared" si="0"/>
        <v>309245.12</v>
      </c>
      <c r="F25" s="10">
        <v>272255.62</v>
      </c>
      <c r="G25" s="10">
        <v>272255.62</v>
      </c>
      <c r="H25" s="10">
        <f t="shared" si="1"/>
        <v>36989.5</v>
      </c>
    </row>
    <row r="26" spans="1:8" x14ac:dyDescent="0.2">
      <c r="A26" s="14">
        <v>3300</v>
      </c>
      <c r="B26" s="6" t="s">
        <v>41</v>
      </c>
      <c r="C26" s="10">
        <v>246000</v>
      </c>
      <c r="D26" s="10">
        <v>167681.98000000001</v>
      </c>
      <c r="E26" s="10">
        <f t="shared" si="0"/>
        <v>413681.98</v>
      </c>
      <c r="F26" s="10">
        <v>196979.99</v>
      </c>
      <c r="G26" s="10">
        <v>196979.99</v>
      </c>
      <c r="H26" s="10">
        <f t="shared" si="1"/>
        <v>216701.99</v>
      </c>
    </row>
    <row r="27" spans="1:8" x14ac:dyDescent="0.2">
      <c r="A27" s="14">
        <v>3400</v>
      </c>
      <c r="B27" s="6" t="s">
        <v>42</v>
      </c>
      <c r="C27" s="10">
        <v>266308.40000000002</v>
      </c>
      <c r="D27" s="10">
        <v>-44170.61</v>
      </c>
      <c r="E27" s="10">
        <f t="shared" si="0"/>
        <v>222137.79000000004</v>
      </c>
      <c r="F27" s="10">
        <v>190450.5</v>
      </c>
      <c r="G27" s="10">
        <v>190450.5</v>
      </c>
      <c r="H27" s="10">
        <f t="shared" si="1"/>
        <v>31687.290000000037</v>
      </c>
    </row>
    <row r="28" spans="1:8" x14ac:dyDescent="0.2">
      <c r="A28" s="14">
        <v>3500</v>
      </c>
      <c r="B28" s="6" t="s">
        <v>43</v>
      </c>
      <c r="C28" s="10">
        <v>458921.54</v>
      </c>
      <c r="D28" s="10">
        <v>-109181.22</v>
      </c>
      <c r="E28" s="10">
        <f t="shared" si="0"/>
        <v>349740.31999999995</v>
      </c>
      <c r="F28" s="10">
        <v>299610.33</v>
      </c>
      <c r="G28" s="10">
        <v>299610.33</v>
      </c>
      <c r="H28" s="10">
        <f t="shared" si="1"/>
        <v>50129.989999999932</v>
      </c>
    </row>
    <row r="29" spans="1:8" x14ac:dyDescent="0.2">
      <c r="A29" s="14">
        <v>3600</v>
      </c>
      <c r="B29" s="6" t="s">
        <v>44</v>
      </c>
      <c r="C29" s="10">
        <v>267186.59999999998</v>
      </c>
      <c r="D29" s="10">
        <v>-73105</v>
      </c>
      <c r="E29" s="10">
        <f t="shared" si="0"/>
        <v>194081.59999999998</v>
      </c>
      <c r="F29" s="10">
        <v>140438.73000000001</v>
      </c>
      <c r="G29" s="10">
        <v>135772.04999999999</v>
      </c>
      <c r="H29" s="10">
        <f t="shared" si="1"/>
        <v>53642.869999999966</v>
      </c>
    </row>
    <row r="30" spans="1:8" x14ac:dyDescent="0.2">
      <c r="A30" s="14">
        <v>3700</v>
      </c>
      <c r="B30" s="6" t="s">
        <v>45</v>
      </c>
      <c r="C30" s="10">
        <v>260389.8</v>
      </c>
      <c r="D30" s="10">
        <v>-169864.8</v>
      </c>
      <c r="E30" s="10">
        <f t="shared" si="0"/>
        <v>90525</v>
      </c>
      <c r="F30" s="10">
        <v>77203.02</v>
      </c>
      <c r="G30" s="10">
        <v>75880.73</v>
      </c>
      <c r="H30" s="10">
        <f t="shared" si="1"/>
        <v>13321.979999999996</v>
      </c>
    </row>
    <row r="31" spans="1:8" x14ac:dyDescent="0.2">
      <c r="A31" s="14">
        <v>3800</v>
      </c>
      <c r="B31" s="6" t="s">
        <v>46</v>
      </c>
      <c r="C31" s="10">
        <v>2269030</v>
      </c>
      <c r="D31" s="10">
        <v>697112.51</v>
      </c>
      <c r="E31" s="10">
        <f t="shared" si="0"/>
        <v>2966142.51</v>
      </c>
      <c r="F31" s="10">
        <v>2662475.46</v>
      </c>
      <c r="G31" s="10">
        <v>2662243.46</v>
      </c>
      <c r="H31" s="10">
        <f t="shared" si="1"/>
        <v>303667.04999999981</v>
      </c>
    </row>
    <row r="32" spans="1:8" x14ac:dyDescent="0.2">
      <c r="A32" s="14">
        <v>3900</v>
      </c>
      <c r="B32" s="6" t="s">
        <v>0</v>
      </c>
      <c r="C32" s="10">
        <v>790472.5</v>
      </c>
      <c r="D32" s="10">
        <v>55000</v>
      </c>
      <c r="E32" s="10">
        <f t="shared" si="0"/>
        <v>845472.5</v>
      </c>
      <c r="F32" s="10">
        <v>687968</v>
      </c>
      <c r="G32" s="10">
        <v>687968</v>
      </c>
      <c r="H32" s="10">
        <f t="shared" si="1"/>
        <v>157504.5</v>
      </c>
    </row>
    <row r="33" spans="1:8" x14ac:dyDescent="0.2">
      <c r="A33" s="13" t="s">
        <v>19</v>
      </c>
      <c r="B33" s="2"/>
      <c r="C33" s="10">
        <f>SUM(C34:C42)</f>
        <v>15288226.1</v>
      </c>
      <c r="D33" s="10">
        <f>SUM(D34:D42)</f>
        <v>9520226.870000001</v>
      </c>
      <c r="E33" s="10">
        <f t="shared" si="0"/>
        <v>24808452.969999999</v>
      </c>
      <c r="F33" s="10">
        <f>SUM(F34:F42)</f>
        <v>23734249.059999999</v>
      </c>
      <c r="G33" s="10">
        <f>SUM(G34:G42)</f>
        <v>23734249.059999999</v>
      </c>
      <c r="H33" s="10">
        <f t="shared" si="1"/>
        <v>1074203.9100000001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7524158.2999999998</v>
      </c>
      <c r="D35" s="10">
        <v>361683.49</v>
      </c>
      <c r="E35" s="10">
        <f t="shared" si="0"/>
        <v>7885841.79</v>
      </c>
      <c r="F35" s="10">
        <v>7708640.5700000003</v>
      </c>
      <c r="G35" s="10">
        <v>7708640.5700000003</v>
      </c>
      <c r="H35" s="10">
        <f t="shared" si="1"/>
        <v>177201.21999999974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7149811.8399999999</v>
      </c>
      <c r="E36" s="10">
        <f t="shared" si="0"/>
        <v>7149811.8399999999</v>
      </c>
      <c r="F36" s="10">
        <v>6301421.7199999997</v>
      </c>
      <c r="G36" s="10">
        <v>6301421.7199999997</v>
      </c>
      <c r="H36" s="10">
        <f t="shared" si="1"/>
        <v>848390.12000000011</v>
      </c>
    </row>
    <row r="37" spans="1:8" x14ac:dyDescent="0.2">
      <c r="A37" s="14">
        <v>4400</v>
      </c>
      <c r="B37" s="6" t="s">
        <v>50</v>
      </c>
      <c r="C37" s="10">
        <v>7764067.7999999998</v>
      </c>
      <c r="D37" s="10">
        <v>2008731.54</v>
      </c>
      <c r="E37" s="10">
        <f t="shared" si="0"/>
        <v>9772799.3399999999</v>
      </c>
      <c r="F37" s="10">
        <v>9724186.7699999996</v>
      </c>
      <c r="G37" s="10">
        <v>9724186.7699999996</v>
      </c>
      <c r="H37" s="10">
        <f t="shared" si="1"/>
        <v>48612.570000000298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176270</v>
      </c>
      <c r="D43" s="10">
        <f>SUM(D44:D52)</f>
        <v>131084.70000000001</v>
      </c>
      <c r="E43" s="10">
        <f t="shared" si="0"/>
        <v>307354.7</v>
      </c>
      <c r="F43" s="10">
        <f>SUM(F44:F52)</f>
        <v>279953.11</v>
      </c>
      <c r="G43" s="10">
        <f>SUM(G44:G52)</f>
        <v>279105.67000000004</v>
      </c>
      <c r="H43" s="10">
        <f t="shared" si="1"/>
        <v>27401.590000000026</v>
      </c>
    </row>
    <row r="44" spans="1:8" x14ac:dyDescent="0.2">
      <c r="A44" s="14">
        <v>5100</v>
      </c>
      <c r="B44" s="6" t="s">
        <v>54</v>
      </c>
      <c r="C44" s="10">
        <v>173070</v>
      </c>
      <c r="D44" s="10">
        <v>40064.699999999997</v>
      </c>
      <c r="E44" s="10">
        <f t="shared" si="0"/>
        <v>213134.7</v>
      </c>
      <c r="F44" s="10">
        <v>222233.11</v>
      </c>
      <c r="G44" s="10">
        <v>221385.67</v>
      </c>
      <c r="H44" s="10">
        <f t="shared" si="1"/>
        <v>-9098.4099999999744</v>
      </c>
    </row>
    <row r="45" spans="1:8" x14ac:dyDescent="0.2">
      <c r="A45" s="14">
        <v>5200</v>
      </c>
      <c r="B45" s="6" t="s">
        <v>55</v>
      </c>
      <c r="C45" s="10">
        <v>3200</v>
      </c>
      <c r="D45" s="10">
        <v>23300</v>
      </c>
      <c r="E45" s="10">
        <f t="shared" si="0"/>
        <v>26500</v>
      </c>
      <c r="F45" s="10">
        <v>0</v>
      </c>
      <c r="G45" s="10">
        <v>0</v>
      </c>
      <c r="H45" s="10">
        <f t="shared" si="1"/>
        <v>26500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67720</v>
      </c>
      <c r="E49" s="10">
        <f t="shared" si="0"/>
        <v>67720</v>
      </c>
      <c r="F49" s="10">
        <v>57720</v>
      </c>
      <c r="G49" s="10">
        <v>57720</v>
      </c>
      <c r="H49" s="10">
        <f t="shared" si="1"/>
        <v>10000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21299743.870000001</v>
      </c>
      <c r="D53" s="10">
        <f>SUM(D54:D56)</f>
        <v>16822899.150000002</v>
      </c>
      <c r="E53" s="10">
        <f t="shared" si="0"/>
        <v>38122643.020000003</v>
      </c>
      <c r="F53" s="10">
        <f>SUM(F54:F56)</f>
        <v>29734169.219999999</v>
      </c>
      <c r="G53" s="10">
        <f>SUM(G54:G56)</f>
        <v>29214910.490000002</v>
      </c>
      <c r="H53" s="10">
        <f t="shared" si="1"/>
        <v>8388473.8000000045</v>
      </c>
    </row>
    <row r="54" spans="1:8" x14ac:dyDescent="0.2">
      <c r="A54" s="14">
        <v>6100</v>
      </c>
      <c r="B54" s="6" t="s">
        <v>63</v>
      </c>
      <c r="C54" s="10">
        <v>17649743.870000001</v>
      </c>
      <c r="D54" s="10">
        <v>17636066.350000001</v>
      </c>
      <c r="E54" s="10">
        <f t="shared" si="0"/>
        <v>35285810.219999999</v>
      </c>
      <c r="F54" s="10">
        <v>27254131.84</v>
      </c>
      <c r="G54" s="10">
        <v>26783272.120000001</v>
      </c>
      <c r="H54" s="10">
        <f t="shared" si="1"/>
        <v>8031678.379999999</v>
      </c>
    </row>
    <row r="55" spans="1:8" x14ac:dyDescent="0.2">
      <c r="A55" s="14">
        <v>6200</v>
      </c>
      <c r="B55" s="6" t="s">
        <v>64</v>
      </c>
      <c r="C55" s="10">
        <v>3650000</v>
      </c>
      <c r="D55" s="10">
        <v>-909965.22</v>
      </c>
      <c r="E55" s="10">
        <f t="shared" si="0"/>
        <v>2740034.7800000003</v>
      </c>
      <c r="F55" s="10">
        <v>2383239.36</v>
      </c>
      <c r="G55" s="10">
        <v>2383239.36</v>
      </c>
      <c r="H55" s="10">
        <f t="shared" si="1"/>
        <v>356795.42000000039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96798.02</v>
      </c>
      <c r="E56" s="10">
        <f t="shared" si="0"/>
        <v>96798.02</v>
      </c>
      <c r="F56" s="10">
        <v>96798.02</v>
      </c>
      <c r="G56" s="10">
        <v>48399.01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15000</v>
      </c>
      <c r="D57" s="10">
        <f>SUM(D58:D64)</f>
        <v>-15000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15000</v>
      </c>
      <c r="D64" s="10">
        <v>-15000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85032037.340000004</v>
      </c>
      <c r="D77" s="12">
        <f t="shared" si="4"/>
        <v>30560890.930000003</v>
      </c>
      <c r="E77" s="12">
        <f t="shared" si="4"/>
        <v>115592928.27000001</v>
      </c>
      <c r="F77" s="12">
        <f t="shared" si="4"/>
        <v>102673419.81</v>
      </c>
      <c r="G77" s="12">
        <f t="shared" si="4"/>
        <v>101966982.71000001</v>
      </c>
      <c r="H77" s="12">
        <f t="shared" si="4"/>
        <v>12919508.460000005</v>
      </c>
    </row>
    <row r="78" spans="1:8" x14ac:dyDescent="0.2">
      <c r="A78" s="15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</cp:lastModifiedBy>
  <cp:lastPrinted>2022-01-25T20:25:06Z</cp:lastPrinted>
  <dcterms:created xsi:type="dcterms:W3CDTF">2014-02-10T03:37:14Z</dcterms:created>
  <dcterms:modified xsi:type="dcterms:W3CDTF">2022-04-02T23:34:26Z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