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Nueva carpeta\DISCIPLINA FINANCIERA\"/>
    </mc:Choice>
  </mc:AlternateContent>
  <xr:revisionPtr revIDLastSave="0" documentId="13_ncr:1_{656647F9-BE5E-4232-BFD8-F1F35224A7E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Hoja1!$A$1:$E$75</definedName>
    <definedName name="_xlnm.Print_Area" localSheetId="1">Hoja2!$A$1:$D$80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2" l="1"/>
  <c r="C69" i="2"/>
  <c r="B69" i="2"/>
  <c r="D67" i="2"/>
  <c r="C67" i="2"/>
  <c r="B67" i="2"/>
  <c r="D63" i="2"/>
  <c r="C63" i="2"/>
  <c r="B63" i="2"/>
  <c r="D62" i="2"/>
  <c r="C62" i="2"/>
  <c r="B62" i="2"/>
  <c r="D54" i="2"/>
  <c r="C54" i="2"/>
  <c r="B54" i="2"/>
  <c r="D52" i="2"/>
  <c r="C52" i="2"/>
  <c r="B52" i="2"/>
  <c r="D48" i="2"/>
  <c r="C48" i="2"/>
  <c r="B48" i="2"/>
  <c r="D47" i="2"/>
  <c r="C47" i="2"/>
  <c r="B47" i="2"/>
  <c r="B56" i="2" s="1"/>
  <c r="B58" i="2" s="1"/>
  <c r="D39" i="2"/>
  <c r="C39" i="2"/>
  <c r="B39" i="2"/>
  <c r="D36" i="2"/>
  <c r="D43" i="2" s="1"/>
  <c r="C36" i="2"/>
  <c r="B36" i="2"/>
  <c r="D28" i="2"/>
  <c r="C28" i="2"/>
  <c r="B28" i="2"/>
  <c r="D16" i="2"/>
  <c r="C16" i="2"/>
  <c r="B16" i="2"/>
  <c r="D12" i="2"/>
  <c r="C12" i="2"/>
  <c r="B12" i="2"/>
  <c r="D7" i="2"/>
  <c r="C7" i="2"/>
  <c r="B7" i="2"/>
  <c r="A3" i="2"/>
  <c r="A1" i="2"/>
  <c r="B71" i="2" l="1"/>
  <c r="B73" i="2" s="1"/>
  <c r="B20" i="2"/>
  <c r="B22" i="2" s="1"/>
  <c r="B24" i="2" s="1"/>
  <c r="B43" i="2"/>
  <c r="C20" i="2"/>
  <c r="C22" i="2" s="1"/>
  <c r="C24" i="2" s="1"/>
  <c r="C32" i="2" s="1"/>
  <c r="C43" i="2"/>
  <c r="D20" i="2"/>
  <c r="D22" i="2" s="1"/>
  <c r="D24" i="2" s="1"/>
  <c r="D32" i="2" s="1"/>
  <c r="C56" i="2"/>
  <c r="C58" i="2" s="1"/>
  <c r="C71" i="2"/>
  <c r="C73" i="2" s="1"/>
  <c r="D56" i="2"/>
  <c r="D58" i="2" s="1"/>
  <c r="D71" i="2"/>
  <c r="D73" i="2" s="1"/>
  <c r="D17" i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D33" i="1" s="1"/>
  <c r="C44" i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<sst xmlns="http://schemas.openxmlformats.org/spreadsheetml/2006/main" count="128" uniqueCount="46">
  <si>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</si>
  <si>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</si>
  <si>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</si>
  <si>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</si>
  <si>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</si>
  <si>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</si>
  <si>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</si>
  <si>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</si>
  <si>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</si>
  <si>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</si>
  <si>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</si>
  <si>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</si>
  <si>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</si>
  <si>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</si>
  <si>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</si>
  <si>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</si>
  <si>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</si>
  <si>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</si>
  <si>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</si>
  <si>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</si>
  <si>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</si>
  <si>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</si>
  <si>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</si>
  <si>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</si>
  <si>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</si>
  <si>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</si>
  <si>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</si>
  <si>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</si>
  <si>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</si>
  <si>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</si>
  <si>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</si>
  <si>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</si>
  <si>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</si>
  <si>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</si>
  <si>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</si>
  <si>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</si>
  <si>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</si>
  <si>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</si>
  <si>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</si>
  <si>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</si>
  <si>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</si>
  <si>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</si>
  <si>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</si>
  <si>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Santiago Maravatío, Guanajuato</t>
  </si>
  <si>
    <t>del 01 de Enero al 31 de Marzo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</si>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</sst>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indent="3"/>
    </xf>
    <xf numFmtId="0" fontId="0" fillId="0" borderId="11" xfId="0" applyBorder="1"/>
    <xf numFmtId="0" fontId="4" fillId="2" borderId="13" xfId="0" applyFont="1" applyFill="1" applyBorder="1"/>
    <xf numFmtId="0" fontId="5" fillId="2" borderId="13" xfId="0" applyFont="1" applyFill="1" applyBorder="1"/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5" fillId="2" borderId="13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0" fillId="0" borderId="10" xfId="0" applyNumberFormat="1" applyBorder="1" applyProtection="1">
      <protection locked="0"/>
    </xf>
    <xf numFmtId="0" fontId="1" fillId="0" borderId="3" xfId="0" applyFont="1" applyBorder="1" applyAlignment="1">
      <alignment horizontal="left" vertical="center" wrapText="1" indent="3"/>
    </xf>
    <xf numFmtId="43" fontId="1" fillId="0" borderId="3" xfId="1" applyFont="1" applyFill="1" applyBorder="1" applyProtection="1">
      <protection locked="0"/>
    </xf>
    <xf numFmtId="0" fontId="1" fillId="0" borderId="0" xfId="0" applyFont="1" applyBorder="1" applyAlignment="1">
      <alignment horizontal="left" vertical="center" wrapText="1" indent="3"/>
    </xf>
    <xf numFmtId="43" fontId="1" fillId="0" borderId="0" xfId="1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0" fillId="0" borderId="0" xfId="0" applyBorder="1"/>
    <xf numFmtId="0" fontId="7" fillId="0" borderId="0" xfId="2" applyAlignment="1" applyProtection="1">
      <alignment horizontal="left" vertical="top" inden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8B721440-F05E-4BB8-B3B8-CBD793D7C5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66675</xdr:rowOff>
    </xdr:from>
    <xdr:to>
      <xdr:col>0</xdr:col>
      <xdr:colOff>1123951</xdr:colOff>
      <xdr:row>3</xdr:row>
      <xdr:rowOff>66160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D7EDAC-7021-451F-B1F3-65132AECC6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1" y="542925"/>
          <a:ext cx="1047750" cy="1104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9524</xdr:rowOff>
    </xdr:from>
    <xdr:to>
      <xdr:col>3</xdr:col>
      <xdr:colOff>1447800</xdr:colOff>
      <xdr:row>2</xdr:row>
      <xdr:rowOff>361949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F2EC73-696D-4EAE-AFD4-9BA211CB6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85774"/>
          <a:ext cx="11049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3</xdr:col>
      <xdr:colOff>590550</xdr:colOff>
      <xdr:row>80</xdr:row>
      <xdr:rowOff>0</xdr:rowOff>
    </xdr:to>
    <xdr:grpSp>
      <xdr:nvGrpSpPr>
        <xdr:cNvPr id="13" name="14 Grupo">
          <a:extLst>
            <a:ext uri="{FF2B5EF4-FFF2-40B4-BE49-F238E27FC236}">
              <a16:creationId xmlns:a16="http://schemas.microsoft.com/office/drawing/2014/main" id="{73C1C530-08B2-4F4A-8041-02F22A75F543}"/>
            </a:ext>
          </a:extLst>
        </xdr:cNvPr>
        <xdr:cNvGrpSpPr/>
      </xdr:nvGrpSpPr>
      <xdr:grpSpPr>
        <a:xfrm>
          <a:off x="0" y="17316450"/>
          <a:ext cx="10877550" cy="946150"/>
          <a:chOff x="0" y="0"/>
          <a:chExt cx="8257057" cy="752475"/>
        </a:xfrm>
      </xdr:grpSpPr>
      <xdr:grpSp>
        <xdr:nvGrpSpPr>
          <xdr:cNvPr id="14" name="12 Grupo">
            <a:extLst>
              <a:ext uri="{FF2B5EF4-FFF2-40B4-BE49-F238E27FC236}">
                <a16:creationId xmlns:a16="http://schemas.microsoft.com/office/drawing/2014/main" id="{26A50C67-E50F-4943-A7CD-12DC852566A4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16" name="10 Grupo">
              <a:extLst>
                <a:ext uri="{FF2B5EF4-FFF2-40B4-BE49-F238E27FC236}">
                  <a16:creationId xmlns:a16="http://schemas.microsoft.com/office/drawing/2014/main" id="{CF1F42CC-EF3D-4904-9791-FDCA9EFE4869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9" name="1 Rectángulo redondeado">
                <a:extLst>
                  <a:ext uri="{FF2B5EF4-FFF2-40B4-BE49-F238E27FC236}">
                    <a16:creationId xmlns:a16="http://schemas.microsoft.com/office/drawing/2014/main" id="{26A361D3-FA34-490B-9972-10DC264D806B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0" name="3 Rectángulo redondeado">
                <a:extLst>
                  <a:ext uri="{FF2B5EF4-FFF2-40B4-BE49-F238E27FC236}">
                    <a16:creationId xmlns:a16="http://schemas.microsoft.com/office/drawing/2014/main" id="{29A23CD4-0EDB-4F42-8414-0705B387D122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1" name="7 Rectángulo redondeado">
                <a:extLst>
                  <a:ext uri="{FF2B5EF4-FFF2-40B4-BE49-F238E27FC236}">
                    <a16:creationId xmlns:a16="http://schemas.microsoft.com/office/drawing/2014/main" id="{B7053AAD-A437-4508-9A56-5434B02873BE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17" name="9 Conector recto">
              <a:extLst>
                <a:ext uri="{FF2B5EF4-FFF2-40B4-BE49-F238E27FC236}">
                  <a16:creationId xmlns:a16="http://schemas.microsoft.com/office/drawing/2014/main" id="{6543A552-8E8C-4531-A38B-2B4D83FC79C0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" name="11 Conector recto">
              <a:extLst>
                <a:ext uri="{FF2B5EF4-FFF2-40B4-BE49-F238E27FC236}">
                  <a16:creationId xmlns:a16="http://schemas.microsoft.com/office/drawing/2014/main" id="{07EFC71E-4360-4A7B-8B4E-980686B5FDAA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13 Conector recto">
            <a:extLst>
              <a:ext uri="{FF2B5EF4-FFF2-40B4-BE49-F238E27FC236}">
                <a16:creationId xmlns:a16="http://schemas.microsoft.com/office/drawing/2014/main" id="{6EBBEB8F-FF13-4B81-9B80-C7677851019C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I/Desktop/CUENTA%20P&#218;BLICA/CUENTA%20P&#218;BLICA%202022/1ER%20TRIMESTRE%202022%20-%20copia/0361_IDF_MSMV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Santiago Maravatio, Gobierno del Estado de Guanajuato (a)</v>
          </cell>
        </row>
        <row r="16">
          <cell r="C16" t="str">
            <v>Del 1 de enero al 30 de marzo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opLeftCell="A62" zoomScaleNormal="100" workbookViewId="0">
      <selection activeCell="B53" sqref="B53"/>
    </sheetView>
  </sheetViews>
  <sheetFormatPr baseColWidth="10" defaultRowHeight="14.5" x14ac:dyDescent="0.35"/>
  <cols>
    <col min="1" max="1" width="100.7265625" customWidth="1"/>
    <col min="2" max="2" width="25.7265625" customWidth="1"/>
    <col min="3" max="3" width="27.1796875" customWidth="1"/>
    <col min="4" max="4" width="24.7265625" customWidth="1"/>
  </cols>
  <sheetData>
    <row r="1" spans="1:11" ht="21" x14ac:dyDescent="0.35">
      <c r="A1" s="78" t="s">
        <v>0</v>
      </c>
      <c r="B1" s="78"/>
      <c r="C1" s="78"/>
      <c r="D1" s="78"/>
      <c r="E1" s="10"/>
      <c r="F1" s="10"/>
      <c r="G1" s="10"/>
      <c r="H1" s="10"/>
      <c r="I1" s="10"/>
      <c r="J1" s="10"/>
      <c r="K1" s="10"/>
    </row>
    <row r="2" spans="1:11" x14ac:dyDescent="0.35">
      <c r="A2" s="66" t="s">
        <v>43</v>
      </c>
      <c r="B2" s="67"/>
      <c r="C2" s="67"/>
      <c r="D2" s="68"/>
      <c r="E2" s="1"/>
      <c r="F2" s="1"/>
      <c r="G2" s="1"/>
      <c r="H2" s="1"/>
      <c r="I2" s="1"/>
      <c r="J2" s="1"/>
      <c r="K2" s="1"/>
    </row>
    <row r="3" spans="1:11" x14ac:dyDescent="0.35">
      <c r="A3" s="69" t="s">
        <v>1</v>
      </c>
      <c r="B3" s="70"/>
      <c r="C3" s="70"/>
      <c r="D3" s="71"/>
      <c r="E3" s="1"/>
      <c r="F3" s="1"/>
      <c r="G3" s="1"/>
      <c r="H3" s="1"/>
      <c r="I3" s="1"/>
      <c r="J3" s="1"/>
      <c r="K3" s="1"/>
    </row>
    <row r="4" spans="1:11" x14ac:dyDescent="0.35">
      <c r="A4" s="72" t="s">
        <v>44</v>
      </c>
      <c r="B4" s="73"/>
      <c r="C4" s="73"/>
      <c r="D4" s="74"/>
      <c r="E4" s="1"/>
      <c r="F4" s="1"/>
      <c r="G4" s="1"/>
      <c r="H4" s="1"/>
      <c r="I4" s="1"/>
      <c r="J4" s="1"/>
      <c r="K4" s="1"/>
    </row>
    <row r="5" spans="1:11" x14ac:dyDescent="0.35">
      <c r="A5" s="75" t="s">
        <v>2</v>
      </c>
      <c r="B5" s="76"/>
      <c r="C5" s="76"/>
      <c r="D5" s="77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9" x14ac:dyDescent="0.3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5">
      <c r="A8" s="5" t="s">
        <v>7</v>
      </c>
      <c r="B8" s="20">
        <f>SUM(B9:B11)</f>
        <v>94908050</v>
      </c>
      <c r="C8" s="20">
        <f>SUM(C9:C11)</f>
        <v>23750230.810000002</v>
      </c>
      <c r="D8" s="20">
        <f>SUM(D9:D11)</f>
        <v>23750230.810000002</v>
      </c>
      <c r="E8" s="1"/>
      <c r="F8" s="1"/>
      <c r="G8" s="1"/>
      <c r="H8" s="1"/>
      <c r="I8" s="1"/>
      <c r="J8" s="1"/>
      <c r="K8" s="1"/>
    </row>
    <row r="9" spans="1:11" x14ac:dyDescent="0.35">
      <c r="A9" s="3" t="s">
        <v>8</v>
      </c>
      <c r="B9" s="35">
        <v>76010100</v>
      </c>
      <c r="C9" s="35">
        <v>17097332.16</v>
      </c>
      <c r="D9" s="35">
        <v>17097332.16</v>
      </c>
      <c r="E9" s="1"/>
      <c r="F9" s="1"/>
      <c r="G9" s="1"/>
      <c r="H9" s="1"/>
      <c r="I9" s="1"/>
      <c r="J9" s="1"/>
      <c r="K9" s="1"/>
    </row>
    <row r="10" spans="1:11" x14ac:dyDescent="0.35">
      <c r="A10" s="3" t="s">
        <v>9</v>
      </c>
      <c r="B10" s="35">
        <v>18897950</v>
      </c>
      <c r="C10" s="35">
        <v>6652898.6500000004</v>
      </c>
      <c r="D10" s="35">
        <v>6652898.6500000004</v>
      </c>
      <c r="E10" s="1"/>
      <c r="F10" s="1"/>
      <c r="G10" s="1"/>
      <c r="H10" s="1"/>
      <c r="I10" s="1"/>
      <c r="J10" s="1"/>
      <c r="K10" s="1"/>
    </row>
    <row r="11" spans="1:11" x14ac:dyDescent="0.35">
      <c r="A11" s="3" t="s">
        <v>10</v>
      </c>
      <c r="B11" s="35">
        <v>0</v>
      </c>
      <c r="C11" s="35">
        <v>0</v>
      </c>
      <c r="D11" s="35">
        <v>0</v>
      </c>
      <c r="E11" s="1"/>
      <c r="F11" s="1"/>
      <c r="G11" s="1"/>
      <c r="H11" s="1"/>
      <c r="I11" s="1"/>
      <c r="J11" s="1"/>
      <c r="K11" s="1"/>
    </row>
    <row r="12" spans="1:11" x14ac:dyDescent="0.3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5">
      <c r="A13" s="5" t="s">
        <v>11</v>
      </c>
      <c r="B13" s="20">
        <f>SUM(B14:B15)</f>
        <v>94908050</v>
      </c>
      <c r="C13" s="20">
        <f t="shared" ref="C13:D13" si="0">SUM(C14:C15)</f>
        <v>19318118.789999999</v>
      </c>
      <c r="D13" s="20">
        <f t="shared" si="0"/>
        <v>19158330.640000001</v>
      </c>
      <c r="E13" s="1"/>
      <c r="F13" s="1"/>
      <c r="G13" s="1"/>
      <c r="H13" s="1"/>
      <c r="I13" s="1"/>
      <c r="J13" s="1"/>
      <c r="K13" s="1"/>
    </row>
    <row r="14" spans="1:11" x14ac:dyDescent="0.35">
      <c r="A14" s="3" t="s">
        <v>12</v>
      </c>
      <c r="B14" s="35">
        <v>65010100</v>
      </c>
      <c r="C14" s="35">
        <v>13346591.1</v>
      </c>
      <c r="D14" s="35">
        <v>13186802.949999999</v>
      </c>
      <c r="E14" s="1"/>
      <c r="F14" s="1"/>
      <c r="G14" s="1"/>
      <c r="H14" s="1"/>
      <c r="I14" s="1"/>
      <c r="J14" s="1"/>
      <c r="K14" s="1"/>
    </row>
    <row r="15" spans="1:11" x14ac:dyDescent="0.35">
      <c r="A15" s="3" t="s">
        <v>13</v>
      </c>
      <c r="B15" s="35">
        <v>29897950</v>
      </c>
      <c r="C15" s="35">
        <v>5971527.6900000004</v>
      </c>
      <c r="D15" s="35">
        <v>5971527.6900000004</v>
      </c>
      <c r="E15" s="1"/>
      <c r="F15" s="1"/>
      <c r="G15" s="1"/>
      <c r="H15" s="1"/>
      <c r="I15" s="1"/>
      <c r="J15" s="1"/>
      <c r="K15" s="1"/>
    </row>
    <row r="16" spans="1:11" x14ac:dyDescent="0.3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5">
      <c r="A17" s="5" t="s">
        <v>14</v>
      </c>
      <c r="B17" s="23">
        <v>0</v>
      </c>
      <c r="C17" s="20">
        <f>C18+C19</f>
        <v>6759729.5099999998</v>
      </c>
      <c r="D17" s="20">
        <f>D18+D19</f>
        <v>6759729.5099999998</v>
      </c>
    </row>
    <row r="18" spans="1:4" x14ac:dyDescent="0.35">
      <c r="A18" s="3" t="s">
        <v>15</v>
      </c>
      <c r="B18" s="24">
        <v>0</v>
      </c>
      <c r="C18" s="35">
        <v>1953702.72</v>
      </c>
      <c r="D18" s="35">
        <v>1953702.72</v>
      </c>
    </row>
    <row r="19" spans="1:4" x14ac:dyDescent="0.35">
      <c r="A19" s="3" t="s">
        <v>16</v>
      </c>
      <c r="B19" s="24">
        <v>0</v>
      </c>
      <c r="C19" s="35">
        <v>4806026.79</v>
      </c>
      <c r="D19" s="25">
        <v>4806026.79</v>
      </c>
    </row>
    <row r="20" spans="1:4" x14ac:dyDescent="0.35">
      <c r="A20" s="9"/>
      <c r="B20" s="22"/>
      <c r="C20" s="22"/>
      <c r="D20" s="22"/>
    </row>
    <row r="21" spans="1:4" x14ac:dyDescent="0.35">
      <c r="A21" s="5" t="s">
        <v>17</v>
      </c>
      <c r="B21" s="20">
        <f>B8-B13+B17</f>
        <v>0</v>
      </c>
      <c r="C21" s="20">
        <f>C8-C13+C17</f>
        <v>11191841.530000003</v>
      </c>
      <c r="D21" s="20">
        <f>D8-D13+D17</f>
        <v>11351629.680000002</v>
      </c>
    </row>
    <row r="22" spans="1:4" x14ac:dyDescent="0.35">
      <c r="A22" s="5"/>
      <c r="B22" s="22"/>
      <c r="C22" s="22"/>
      <c r="D22" s="22"/>
    </row>
    <row r="23" spans="1:4" x14ac:dyDescent="0.35">
      <c r="A23" s="5" t="s">
        <v>18</v>
      </c>
      <c r="B23" s="20">
        <f>B21-B11</f>
        <v>0</v>
      </c>
      <c r="C23" s="20">
        <f>C21-C11</f>
        <v>11191841.530000003</v>
      </c>
      <c r="D23" s="20">
        <f>D21-D11</f>
        <v>11351629.680000002</v>
      </c>
    </row>
    <row r="24" spans="1:4" x14ac:dyDescent="0.35">
      <c r="A24" s="5"/>
      <c r="B24" s="26"/>
      <c r="C24" s="26"/>
      <c r="D24" s="26"/>
    </row>
    <row r="25" spans="1:4" x14ac:dyDescent="0.35">
      <c r="A25" s="12" t="s">
        <v>19</v>
      </c>
      <c r="B25" s="20">
        <f>B23-B17</f>
        <v>0</v>
      </c>
      <c r="C25" s="20">
        <f>C23-C17</f>
        <v>4432112.0200000033</v>
      </c>
      <c r="D25" s="20">
        <f>D23-D17</f>
        <v>4591900.1700000018</v>
      </c>
    </row>
    <row r="26" spans="1:4" x14ac:dyDescent="0.35">
      <c r="A26" s="13"/>
      <c r="B26" s="18"/>
      <c r="C26" s="18"/>
      <c r="D26" s="18"/>
    </row>
    <row r="27" spans="1:4" x14ac:dyDescent="0.35">
      <c r="A27" s="8"/>
      <c r="B27" s="1"/>
      <c r="C27" s="1"/>
      <c r="D27" s="1"/>
    </row>
    <row r="28" spans="1:4" x14ac:dyDescent="0.3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3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3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35">
      <c r="A32" s="4"/>
      <c r="B32" s="29"/>
      <c r="C32" s="29"/>
      <c r="D32" s="29"/>
    </row>
    <row r="33" spans="1:4" x14ac:dyDescent="0.35">
      <c r="A33" s="5" t="s">
        <v>26</v>
      </c>
      <c r="B33" s="27">
        <f>B25+B29</f>
        <v>0</v>
      </c>
      <c r="C33" s="27">
        <f>C25+C29</f>
        <v>4432112.0200000033</v>
      </c>
      <c r="D33" s="27">
        <f>D25+D29</f>
        <v>4591900.1700000018</v>
      </c>
    </row>
    <row r="34" spans="1:4" x14ac:dyDescent="0.35">
      <c r="A34" s="6"/>
      <c r="B34" s="19"/>
      <c r="C34" s="19"/>
      <c r="D34" s="19"/>
    </row>
    <row r="35" spans="1:4" x14ac:dyDescent="0.35">
      <c r="A35" s="8"/>
      <c r="B35" s="1"/>
      <c r="C35" s="1"/>
      <c r="D35" s="1"/>
    </row>
    <row r="36" spans="1:4" ht="29" x14ac:dyDescent="0.3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3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5">
      <c r="A38" s="3" t="s">
        <v>29</v>
      </c>
      <c r="B38" s="28"/>
      <c r="C38" s="28"/>
      <c r="D38" s="28"/>
    </row>
    <row r="39" spans="1:4" x14ac:dyDescent="0.35">
      <c r="A39" s="3" t="s">
        <v>30</v>
      </c>
      <c r="B39" s="28"/>
      <c r="C39" s="28"/>
      <c r="D39" s="28"/>
    </row>
    <row r="40" spans="1:4" x14ac:dyDescent="0.3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3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35">
      <c r="A43" s="4"/>
      <c r="B43" s="29"/>
      <c r="C43" s="29"/>
      <c r="D43" s="29"/>
    </row>
    <row r="44" spans="1:4" x14ac:dyDescent="0.3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5">
      <c r="A45" s="17"/>
      <c r="B45" s="30"/>
      <c r="C45" s="30"/>
      <c r="D45" s="30"/>
    </row>
    <row r="46" spans="1:4" x14ac:dyDescent="0.35">
      <c r="A46" s="1"/>
      <c r="B46" s="1"/>
      <c r="C46" s="1"/>
      <c r="D46" s="1"/>
    </row>
    <row r="47" spans="1:4" ht="29" x14ac:dyDescent="0.3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35">
      <c r="A48" s="14" t="s">
        <v>35</v>
      </c>
      <c r="B48" s="36">
        <v>76010100</v>
      </c>
      <c r="C48" s="36">
        <v>17097332.16</v>
      </c>
      <c r="D48" s="36">
        <v>17097332.16</v>
      </c>
    </row>
    <row r="49" spans="1:4" x14ac:dyDescent="0.3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5">
      <c r="A50" s="16" t="s">
        <v>29</v>
      </c>
      <c r="B50" s="28"/>
      <c r="C50" s="28"/>
      <c r="D50" s="28"/>
    </row>
    <row r="51" spans="1:4" x14ac:dyDescent="0.3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35">
      <c r="A52" s="4"/>
      <c r="B52" s="29"/>
      <c r="C52" s="29"/>
      <c r="D52" s="29"/>
    </row>
    <row r="53" spans="1:4" x14ac:dyDescent="0.35">
      <c r="A53" s="3" t="s">
        <v>12</v>
      </c>
      <c r="B53" s="38">
        <v>65010100</v>
      </c>
      <c r="C53" s="38">
        <v>13346591.1</v>
      </c>
      <c r="D53" s="38">
        <v>13186802.949999999</v>
      </c>
    </row>
    <row r="54" spans="1:4" x14ac:dyDescent="0.35">
      <c r="A54" s="4"/>
      <c r="B54" s="29"/>
      <c r="C54" s="29"/>
      <c r="D54" s="29"/>
    </row>
    <row r="55" spans="1:4" x14ac:dyDescent="0.35">
      <c r="A55" s="3" t="s">
        <v>15</v>
      </c>
      <c r="B55" s="31"/>
      <c r="C55" s="38">
        <v>1953702.72</v>
      </c>
      <c r="D55" s="38">
        <v>1953702.72</v>
      </c>
    </row>
    <row r="56" spans="1:4" x14ac:dyDescent="0.35">
      <c r="A56" s="4"/>
      <c r="B56" s="29"/>
      <c r="C56" s="29"/>
      <c r="D56" s="29"/>
    </row>
    <row r="57" spans="1:4" ht="29" x14ac:dyDescent="0.35">
      <c r="A57" s="12" t="s">
        <v>37</v>
      </c>
      <c r="B57" s="27">
        <f>B48+B49-B53-B55</f>
        <v>11000000</v>
      </c>
      <c r="C57" s="27">
        <f>C48+C49-C53+C55</f>
        <v>5704443.7800000003</v>
      </c>
      <c r="D57" s="27">
        <f>D48+D49-D53+D55</f>
        <v>5864231.9300000006</v>
      </c>
    </row>
    <row r="58" spans="1:4" x14ac:dyDescent="0.35">
      <c r="A58" s="7"/>
      <c r="B58" s="32"/>
      <c r="C58" s="32"/>
      <c r="D58" s="32"/>
    </row>
    <row r="59" spans="1:4" x14ac:dyDescent="0.35">
      <c r="A59" s="12" t="s">
        <v>38</v>
      </c>
      <c r="B59" s="27">
        <f>B57-B49</f>
        <v>11000000</v>
      </c>
      <c r="C59" s="27">
        <f>C57-C49</f>
        <v>5704443.7800000003</v>
      </c>
      <c r="D59" s="27">
        <f>D57-D49</f>
        <v>5864231.9300000006</v>
      </c>
    </row>
    <row r="60" spans="1:4" x14ac:dyDescent="0.35">
      <c r="A60" s="6"/>
      <c r="B60" s="30"/>
      <c r="C60" s="30"/>
      <c r="D60" s="30"/>
    </row>
    <row r="61" spans="1:4" x14ac:dyDescent="0.35">
      <c r="A61" s="1"/>
      <c r="B61" s="1"/>
      <c r="C61" s="1"/>
      <c r="D61" s="1"/>
    </row>
    <row r="62" spans="1:4" ht="29" x14ac:dyDescent="0.3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35">
      <c r="A63" s="14" t="s">
        <v>9</v>
      </c>
      <c r="B63" s="37">
        <v>18897950</v>
      </c>
      <c r="C63" s="37">
        <v>6652898.6500000004</v>
      </c>
      <c r="D63" s="37">
        <v>6652898.6500000004</v>
      </c>
    </row>
    <row r="64" spans="1:4" x14ac:dyDescent="0.3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5">
      <c r="A65" s="16" t="s">
        <v>30</v>
      </c>
      <c r="B65" s="21"/>
      <c r="C65" s="21"/>
      <c r="D65" s="21"/>
    </row>
    <row r="66" spans="1:4" x14ac:dyDescent="0.3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35">
      <c r="A67" s="4"/>
      <c r="B67" s="22"/>
      <c r="C67" s="22"/>
      <c r="D67" s="22"/>
    </row>
    <row r="68" spans="1:4" x14ac:dyDescent="0.35">
      <c r="A68" s="3" t="s">
        <v>40</v>
      </c>
      <c r="B68" s="35">
        <v>29897950</v>
      </c>
      <c r="C68" s="35">
        <v>5971527.6900000004</v>
      </c>
      <c r="D68" s="35">
        <v>5971527.6900000004</v>
      </c>
    </row>
    <row r="69" spans="1:4" x14ac:dyDescent="0.35">
      <c r="A69" s="4"/>
      <c r="B69" s="22"/>
      <c r="C69" s="22"/>
      <c r="D69" s="22"/>
    </row>
    <row r="70" spans="1:4" x14ac:dyDescent="0.35">
      <c r="A70" s="3" t="s">
        <v>16</v>
      </c>
      <c r="B70" s="33">
        <v>0</v>
      </c>
      <c r="C70" s="35">
        <v>4806026.79</v>
      </c>
      <c r="D70" s="35">
        <v>4806026.79</v>
      </c>
    </row>
    <row r="71" spans="1:4" x14ac:dyDescent="0.35">
      <c r="A71" s="4"/>
      <c r="B71" s="22"/>
      <c r="C71" s="22"/>
      <c r="D71" s="22"/>
    </row>
    <row r="72" spans="1:4" ht="29" x14ac:dyDescent="0.35">
      <c r="A72" s="12" t="s">
        <v>41</v>
      </c>
      <c r="B72" s="20">
        <f>B63+B64-B68+B70</f>
        <v>-11000000</v>
      </c>
      <c r="C72" s="20">
        <f>C63+C64-C68+C70</f>
        <v>5487397.75</v>
      </c>
      <c r="D72" s="20">
        <f>D63+D64-D68+D70</f>
        <v>5487397.75</v>
      </c>
    </row>
    <row r="73" spans="1:4" x14ac:dyDescent="0.35">
      <c r="A73" s="4"/>
      <c r="B73" s="22"/>
      <c r="C73" s="22"/>
      <c r="D73" s="22"/>
    </row>
    <row r="74" spans="1:4" x14ac:dyDescent="0.35">
      <c r="A74" s="12" t="s">
        <v>42</v>
      </c>
      <c r="B74" s="20">
        <f>B72-B64</f>
        <v>-11000000</v>
      </c>
      <c r="C74" s="20">
        <f>C72-C64</f>
        <v>5487397.75</v>
      </c>
      <c r="D74" s="20">
        <f>D72-D64</f>
        <v>5487397.75</v>
      </c>
    </row>
    <row r="75" spans="1:4" x14ac:dyDescent="0.3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A096-C347-4A3F-9D99-BE1BD190244D}">
  <dimension ref="A1:K86"/>
  <sheetViews>
    <sheetView tabSelected="1" workbookViewId="0">
      <selection activeCell="A2" sqref="A2:D2"/>
    </sheetView>
  </sheetViews>
  <sheetFormatPr baseColWidth="10" defaultColWidth="0" defaultRowHeight="14.5" zeroHeight="1" x14ac:dyDescent="0.35"/>
  <cols>
    <col min="1" max="1" width="107.453125" style="1" customWidth="1"/>
    <col min="2" max="2" width="19" style="1" customWidth="1"/>
    <col min="3" max="3" width="20.81640625" style="1" customWidth="1"/>
    <col min="4" max="4" width="23.7265625" style="1" customWidth="1"/>
    <col min="5" max="11" width="0" style="1" hidden="1" customWidth="1"/>
    <col min="12" max="16384" width="10.7265625" style="1" hidden="1"/>
  </cols>
  <sheetData>
    <row r="1" spans="1:4" ht="40.5" customHeight="1" x14ac:dyDescent="0.35">
      <c r="A1" s="79" t="str">
        <f>ENTE_PUBLICO_A</f>
        <v>Municipio de Santiago Maravatio, Gobierno del Estado de Guanajuato (a)</v>
      </c>
      <c r="B1" s="80"/>
      <c r="C1" s="80"/>
      <c r="D1" s="81"/>
    </row>
    <row r="2" spans="1:4" x14ac:dyDescent="0.35">
      <c r="A2" s="69" t="s">
        <v>1</v>
      </c>
      <c r="B2" s="82"/>
      <c r="C2" s="82"/>
      <c r="D2" s="71"/>
    </row>
    <row r="3" spans="1:4" ht="31.5" customHeight="1" x14ac:dyDescent="0.35">
      <c r="A3" s="69" t="str">
        <f>TRIMESTRE</f>
        <v>Del 1 de enero al 30 de marzo de 2022 (b)</v>
      </c>
      <c r="B3" s="82"/>
      <c r="C3" s="82"/>
      <c r="D3" s="71"/>
    </row>
    <row r="4" spans="1:4" ht="9" customHeight="1" x14ac:dyDescent="0.35">
      <c r="A4" s="75" t="s">
        <v>2</v>
      </c>
      <c r="B4" s="76"/>
      <c r="C4" s="76"/>
      <c r="D4" s="77"/>
    </row>
    <row r="5" spans="1:4" x14ac:dyDescent="0.35"/>
    <row r="6" spans="1:4" ht="39" customHeight="1" x14ac:dyDescent="0.35">
      <c r="A6" s="11" t="s">
        <v>3</v>
      </c>
      <c r="B6" s="2" t="s">
        <v>4</v>
      </c>
      <c r="C6" s="2" t="s">
        <v>5</v>
      </c>
      <c r="D6" s="2" t="s">
        <v>6</v>
      </c>
    </row>
    <row r="7" spans="1:4" x14ac:dyDescent="0.35">
      <c r="A7" s="39" t="s">
        <v>7</v>
      </c>
      <c r="B7" s="20">
        <f>SUM(B8:B10)</f>
        <v>94908050</v>
      </c>
      <c r="C7" s="20">
        <f>SUM(C8:C10)</f>
        <v>23750230.810000002</v>
      </c>
      <c r="D7" s="20">
        <f>SUM(D8:D10)</f>
        <v>23750230.810000002</v>
      </c>
    </row>
    <row r="8" spans="1:4" x14ac:dyDescent="0.35">
      <c r="A8" s="40" t="s">
        <v>8</v>
      </c>
      <c r="B8" s="35">
        <v>65010100</v>
      </c>
      <c r="C8" s="35">
        <v>17097332.16</v>
      </c>
      <c r="D8" s="35">
        <v>17097332.16</v>
      </c>
    </row>
    <row r="9" spans="1:4" x14ac:dyDescent="0.35">
      <c r="A9" s="40" t="s">
        <v>9</v>
      </c>
      <c r="B9" s="35">
        <v>29897950</v>
      </c>
      <c r="C9" s="35">
        <v>6652898.6500000004</v>
      </c>
      <c r="D9" s="35">
        <v>6652898.6500000004</v>
      </c>
    </row>
    <row r="10" spans="1:4" x14ac:dyDescent="0.35">
      <c r="A10" s="40" t="s">
        <v>10</v>
      </c>
      <c r="B10" s="35">
        <v>0</v>
      </c>
      <c r="C10" s="35">
        <v>0</v>
      </c>
      <c r="D10" s="35">
        <v>0</v>
      </c>
    </row>
    <row r="11" spans="1:4" x14ac:dyDescent="0.35">
      <c r="A11" s="41"/>
      <c r="B11" s="42"/>
      <c r="C11" s="42"/>
      <c r="D11" s="42"/>
    </row>
    <row r="12" spans="1:4" x14ac:dyDescent="0.35">
      <c r="A12" s="39" t="s">
        <v>11</v>
      </c>
      <c r="B12" s="20">
        <f>SUM(B13:B14)</f>
        <v>94908050</v>
      </c>
      <c r="C12" s="20">
        <f t="shared" ref="C12:D12" si="0">SUM(C13:C14)</f>
        <v>19318118.789999999</v>
      </c>
      <c r="D12" s="20">
        <f t="shared" si="0"/>
        <v>19158330.640000001</v>
      </c>
    </row>
    <row r="13" spans="1:4" x14ac:dyDescent="0.35">
      <c r="A13" s="40" t="s">
        <v>12</v>
      </c>
      <c r="B13" s="35">
        <v>65010100</v>
      </c>
      <c r="C13" s="35">
        <v>13346591.1</v>
      </c>
      <c r="D13" s="35">
        <v>13186802.949999999</v>
      </c>
    </row>
    <row r="14" spans="1:4" x14ac:dyDescent="0.35">
      <c r="A14" s="40" t="s">
        <v>13</v>
      </c>
      <c r="B14" s="35">
        <v>29897950</v>
      </c>
      <c r="C14" s="35">
        <v>5971527.6900000004</v>
      </c>
      <c r="D14" s="35">
        <v>5971527.6900000004</v>
      </c>
    </row>
    <row r="15" spans="1:4" x14ac:dyDescent="0.35">
      <c r="A15" s="41"/>
      <c r="B15" s="42"/>
      <c r="C15" s="42"/>
      <c r="D15" s="42"/>
    </row>
    <row r="16" spans="1:4" x14ac:dyDescent="0.35">
      <c r="A16" s="39" t="s">
        <v>14</v>
      </c>
      <c r="B16" s="43">
        <f>B17+B18</f>
        <v>0</v>
      </c>
      <c r="C16" s="20">
        <f>C17+C18</f>
        <v>6759729.5099999998</v>
      </c>
      <c r="D16" s="20">
        <f>D17+D18</f>
        <v>6759729.5099999998</v>
      </c>
    </row>
    <row r="17" spans="1:4" x14ac:dyDescent="0.35">
      <c r="A17" s="40" t="s">
        <v>15</v>
      </c>
      <c r="B17" s="44">
        <v>0</v>
      </c>
      <c r="C17" s="35">
        <v>1953702.72</v>
      </c>
      <c r="D17" s="35">
        <v>1953702.72</v>
      </c>
    </row>
    <row r="18" spans="1:4" x14ac:dyDescent="0.35">
      <c r="A18" s="40" t="s">
        <v>16</v>
      </c>
      <c r="B18" s="44">
        <v>0</v>
      </c>
      <c r="C18" s="35">
        <v>4806026.79</v>
      </c>
      <c r="D18" s="35">
        <v>4806026.79</v>
      </c>
    </row>
    <row r="19" spans="1:4" x14ac:dyDescent="0.35">
      <c r="A19" s="41"/>
      <c r="B19" s="42"/>
      <c r="C19" s="42"/>
      <c r="D19" s="42"/>
    </row>
    <row r="20" spans="1:4" x14ac:dyDescent="0.35">
      <c r="A20" s="39" t="s">
        <v>17</v>
      </c>
      <c r="B20" s="20">
        <f>B7-B12+B16</f>
        <v>0</v>
      </c>
      <c r="C20" s="20">
        <f>C7-C12+C16</f>
        <v>11191841.530000003</v>
      </c>
      <c r="D20" s="20">
        <f>D7-D12+D16</f>
        <v>11351629.680000002</v>
      </c>
    </row>
    <row r="21" spans="1:4" x14ac:dyDescent="0.35">
      <c r="A21" s="39"/>
      <c r="B21" s="42"/>
      <c r="C21" s="42"/>
      <c r="D21" s="42"/>
    </row>
    <row r="22" spans="1:4" x14ac:dyDescent="0.35">
      <c r="A22" s="39" t="s">
        <v>18</v>
      </c>
      <c r="B22" s="20">
        <f>B20-B10</f>
        <v>0</v>
      </c>
      <c r="C22" s="20">
        <f>C20-C10</f>
        <v>11191841.530000003</v>
      </c>
      <c r="D22" s="20">
        <f>D20-D10</f>
        <v>11351629.680000002</v>
      </c>
    </row>
    <row r="23" spans="1:4" x14ac:dyDescent="0.35">
      <c r="A23" s="39"/>
      <c r="B23" s="45"/>
      <c r="C23" s="45"/>
      <c r="D23" s="45"/>
    </row>
    <row r="24" spans="1:4" x14ac:dyDescent="0.35">
      <c r="A24" s="46" t="s">
        <v>19</v>
      </c>
      <c r="B24" s="20">
        <f>B22-B16</f>
        <v>0</v>
      </c>
      <c r="C24" s="20">
        <f>C22-C16</f>
        <v>4432112.0200000033</v>
      </c>
      <c r="D24" s="20">
        <f>D22-D16</f>
        <v>4591900.1700000018</v>
      </c>
    </row>
    <row r="25" spans="1:4" x14ac:dyDescent="0.35">
      <c r="A25" s="47"/>
      <c r="B25" s="48"/>
      <c r="C25" s="48"/>
      <c r="D25" s="48"/>
    </row>
    <row r="26" spans="1:4" x14ac:dyDescent="0.35">
      <c r="A26" s="8"/>
    </row>
    <row r="27" spans="1:4" ht="30" customHeight="1" x14ac:dyDescent="0.35">
      <c r="A27" s="11" t="s">
        <v>20</v>
      </c>
      <c r="B27" s="2" t="s">
        <v>21</v>
      </c>
      <c r="C27" s="2" t="s">
        <v>5</v>
      </c>
      <c r="D27" s="2" t="s">
        <v>22</v>
      </c>
    </row>
    <row r="28" spans="1:4" x14ac:dyDescent="0.35">
      <c r="A28" s="39" t="s">
        <v>23</v>
      </c>
      <c r="B28" s="27">
        <f>SUM(B29:B30)</f>
        <v>0</v>
      </c>
      <c r="C28" s="27">
        <f>SUM(C29:C30)</f>
        <v>0</v>
      </c>
      <c r="D28" s="27">
        <f>SUM(D29:D30)</f>
        <v>0</v>
      </c>
    </row>
    <row r="29" spans="1:4" x14ac:dyDescent="0.35">
      <c r="A29" s="40" t="s">
        <v>24</v>
      </c>
      <c r="B29" s="38">
        <v>0</v>
      </c>
      <c r="C29" s="38">
        <v>0</v>
      </c>
      <c r="D29" s="38">
        <v>0</v>
      </c>
    </row>
    <row r="30" spans="1:4" x14ac:dyDescent="0.35">
      <c r="A30" s="40" t="s">
        <v>25</v>
      </c>
      <c r="B30" s="38">
        <v>0</v>
      </c>
      <c r="C30" s="38">
        <v>0</v>
      </c>
      <c r="D30" s="38">
        <v>0</v>
      </c>
    </row>
    <row r="31" spans="1:4" x14ac:dyDescent="0.35">
      <c r="A31" s="49"/>
      <c r="B31" s="49"/>
      <c r="C31" s="49"/>
      <c r="D31" s="49"/>
    </row>
    <row r="32" spans="1:4" x14ac:dyDescent="0.35">
      <c r="A32" s="39" t="s">
        <v>26</v>
      </c>
      <c r="B32" s="38">
        <v>0</v>
      </c>
      <c r="C32" s="27">
        <f>C24+C28</f>
        <v>4432112.0200000033</v>
      </c>
      <c r="D32" s="27">
        <f>D24+D28</f>
        <v>4591900.1700000018</v>
      </c>
    </row>
    <row r="33" spans="1:4" x14ac:dyDescent="0.35">
      <c r="A33" s="50"/>
      <c r="B33" s="50"/>
      <c r="C33" s="50"/>
      <c r="D33" s="50"/>
    </row>
    <row r="34" spans="1:4" x14ac:dyDescent="0.35">
      <c r="A34" s="8"/>
    </row>
    <row r="35" spans="1:4" ht="29" x14ac:dyDescent="0.35">
      <c r="A35" s="11" t="s">
        <v>20</v>
      </c>
      <c r="B35" s="2" t="s">
        <v>27</v>
      </c>
      <c r="C35" s="2" t="s">
        <v>5</v>
      </c>
      <c r="D35" s="2" t="s">
        <v>6</v>
      </c>
    </row>
    <row r="36" spans="1:4" x14ac:dyDescent="0.35">
      <c r="A36" s="39" t="s">
        <v>28</v>
      </c>
      <c r="B36" s="27">
        <f>SUM(B37:B38)</f>
        <v>0</v>
      </c>
      <c r="C36" s="27">
        <f>SUM(C37:C38)</f>
        <v>0</v>
      </c>
      <c r="D36" s="27">
        <f>SUM(D37:D38)</f>
        <v>0</v>
      </c>
    </row>
    <row r="37" spans="1:4" x14ac:dyDescent="0.35">
      <c r="A37" s="40" t="s">
        <v>29</v>
      </c>
      <c r="B37" s="51"/>
      <c r="C37" s="51"/>
      <c r="D37" s="51"/>
    </row>
    <row r="38" spans="1:4" x14ac:dyDescent="0.35">
      <c r="A38" s="40" t="s">
        <v>30</v>
      </c>
      <c r="B38" s="51"/>
      <c r="C38" s="51"/>
      <c r="D38" s="51"/>
    </row>
    <row r="39" spans="1:4" x14ac:dyDescent="0.35">
      <c r="A39" s="39" t="s">
        <v>31</v>
      </c>
      <c r="B39" s="27">
        <f>SUM(B40:B41)</f>
        <v>0</v>
      </c>
      <c r="C39" s="27">
        <f>SUM(C40:C41)</f>
        <v>0</v>
      </c>
      <c r="D39" s="27">
        <f>SUM(D40:D41)</f>
        <v>0</v>
      </c>
    </row>
    <row r="40" spans="1:4" x14ac:dyDescent="0.35">
      <c r="A40" s="40" t="s">
        <v>32</v>
      </c>
      <c r="B40" s="38">
        <v>0</v>
      </c>
      <c r="C40" s="38">
        <v>0</v>
      </c>
      <c r="D40" s="38">
        <v>0</v>
      </c>
    </row>
    <row r="41" spans="1:4" x14ac:dyDescent="0.35">
      <c r="A41" s="40" t="s">
        <v>33</v>
      </c>
      <c r="B41" s="38">
        <v>0</v>
      </c>
      <c r="C41" s="38">
        <v>0</v>
      </c>
      <c r="D41" s="38">
        <v>0</v>
      </c>
    </row>
    <row r="42" spans="1:4" x14ac:dyDescent="0.35">
      <c r="A42" s="49"/>
      <c r="B42" s="49"/>
      <c r="C42" s="49"/>
      <c r="D42" s="49"/>
    </row>
    <row r="43" spans="1:4" x14ac:dyDescent="0.35">
      <c r="A43" s="39" t="s">
        <v>34</v>
      </c>
      <c r="B43" s="27">
        <f>B36-B39</f>
        <v>0</v>
      </c>
      <c r="C43" s="27">
        <f>C36-C39</f>
        <v>0</v>
      </c>
      <c r="D43" s="27">
        <f>D36-D39</f>
        <v>0</v>
      </c>
    </row>
    <row r="44" spans="1:4" x14ac:dyDescent="0.35">
      <c r="A44" s="52"/>
      <c r="B44" s="50"/>
      <c r="C44" s="50"/>
      <c r="D44" s="50"/>
    </row>
    <row r="45" spans="1:4" x14ac:dyDescent="0.35"/>
    <row r="46" spans="1:4" ht="29" x14ac:dyDescent="0.35">
      <c r="A46" s="11" t="s">
        <v>20</v>
      </c>
      <c r="B46" s="2" t="s">
        <v>27</v>
      </c>
      <c r="C46" s="2" t="s">
        <v>5</v>
      </c>
      <c r="D46" s="2" t="s">
        <v>6</v>
      </c>
    </row>
    <row r="47" spans="1:4" x14ac:dyDescent="0.35">
      <c r="A47" s="53" t="s">
        <v>35</v>
      </c>
      <c r="B47" s="36">
        <f>+B8</f>
        <v>65010100</v>
      </c>
      <c r="C47" s="36">
        <f>+C8</f>
        <v>17097332.16</v>
      </c>
      <c r="D47" s="36">
        <f>+D8</f>
        <v>17097332.16</v>
      </c>
    </row>
    <row r="48" spans="1:4" x14ac:dyDescent="0.35">
      <c r="A48" s="54" t="s">
        <v>36</v>
      </c>
      <c r="B48" s="27">
        <f>B49-B50</f>
        <v>0</v>
      </c>
      <c r="C48" s="27">
        <f>C49-C50</f>
        <v>0</v>
      </c>
      <c r="D48" s="27">
        <f>D49-D50</f>
        <v>0</v>
      </c>
    </row>
    <row r="49" spans="1:4" x14ac:dyDescent="0.35">
      <c r="A49" s="55" t="s">
        <v>29</v>
      </c>
      <c r="B49" s="28"/>
      <c r="C49" s="28"/>
      <c r="D49" s="28"/>
    </row>
    <row r="50" spans="1:4" x14ac:dyDescent="0.35">
      <c r="A50" s="55" t="s">
        <v>32</v>
      </c>
      <c r="B50" s="38">
        <v>0</v>
      </c>
      <c r="C50" s="38">
        <v>0</v>
      </c>
      <c r="D50" s="38">
        <v>0</v>
      </c>
    </row>
    <row r="51" spans="1:4" x14ac:dyDescent="0.35">
      <c r="A51" s="49"/>
      <c r="B51" s="49"/>
      <c r="C51" s="49"/>
      <c r="D51" s="49"/>
    </row>
    <row r="52" spans="1:4" x14ac:dyDescent="0.35">
      <c r="A52" s="40" t="s">
        <v>12</v>
      </c>
      <c r="B52" s="38">
        <f>+B13</f>
        <v>65010100</v>
      </c>
      <c r="C52" s="38">
        <f>+C13</f>
        <v>13346591.1</v>
      </c>
      <c r="D52" s="38">
        <f>+D13</f>
        <v>13186802.949999999</v>
      </c>
    </row>
    <row r="53" spans="1:4" x14ac:dyDescent="0.35">
      <c r="A53" s="49"/>
      <c r="B53" s="49"/>
      <c r="C53" s="49"/>
      <c r="D53" s="49"/>
    </row>
    <row r="54" spans="1:4" x14ac:dyDescent="0.35">
      <c r="A54" s="40" t="s">
        <v>15</v>
      </c>
      <c r="B54" s="56">
        <f>B17</f>
        <v>0</v>
      </c>
      <c r="C54" s="38">
        <f>+C17</f>
        <v>1953702.72</v>
      </c>
      <c r="D54" s="38">
        <f>+D17</f>
        <v>1953702.72</v>
      </c>
    </row>
    <row r="55" spans="1:4" x14ac:dyDescent="0.35">
      <c r="A55" s="49"/>
      <c r="B55" s="49"/>
      <c r="C55" s="49"/>
      <c r="D55" s="49"/>
    </row>
    <row r="56" spans="1:4" ht="32.25" customHeight="1" x14ac:dyDescent="0.35">
      <c r="A56" s="46" t="s">
        <v>37</v>
      </c>
      <c r="B56" s="27">
        <f>B47+B48-B52-B54</f>
        <v>0</v>
      </c>
      <c r="C56" s="27">
        <f>C47+C48-C52+C54</f>
        <v>5704443.7800000003</v>
      </c>
      <c r="D56" s="27">
        <f>D47+D48-D52+D54</f>
        <v>5864231.9300000006</v>
      </c>
    </row>
    <row r="57" spans="1:4" x14ac:dyDescent="0.35">
      <c r="A57" s="57"/>
      <c r="B57" s="57"/>
      <c r="C57" s="57"/>
      <c r="D57" s="57"/>
    </row>
    <row r="58" spans="1:4" ht="30" customHeight="1" x14ac:dyDescent="0.35">
      <c r="A58" s="46" t="s">
        <v>38</v>
      </c>
      <c r="B58" s="27">
        <f>B56-B48</f>
        <v>0</v>
      </c>
      <c r="C58" s="27">
        <f>C56-C48</f>
        <v>5704443.7800000003</v>
      </c>
      <c r="D58" s="27">
        <f>D56-D48</f>
        <v>5864231.9300000006</v>
      </c>
    </row>
    <row r="59" spans="1:4" x14ac:dyDescent="0.35">
      <c r="A59" s="50"/>
      <c r="B59" s="50"/>
      <c r="C59" s="50"/>
      <c r="D59" s="50"/>
    </row>
    <row r="60" spans="1:4" x14ac:dyDescent="0.35"/>
    <row r="61" spans="1:4" ht="29" x14ac:dyDescent="0.35">
      <c r="A61" s="11" t="s">
        <v>20</v>
      </c>
      <c r="B61" s="2" t="s">
        <v>27</v>
      </c>
      <c r="C61" s="2" t="s">
        <v>5</v>
      </c>
      <c r="D61" s="2" t="s">
        <v>6</v>
      </c>
    </row>
    <row r="62" spans="1:4" x14ac:dyDescent="0.35">
      <c r="A62" s="53" t="s">
        <v>9</v>
      </c>
      <c r="B62" s="58">
        <f>+B9</f>
        <v>29897950</v>
      </c>
      <c r="C62" s="58">
        <f>+C9</f>
        <v>6652898.6500000004</v>
      </c>
      <c r="D62" s="58">
        <f>+D9</f>
        <v>6652898.6500000004</v>
      </c>
    </row>
    <row r="63" spans="1:4" x14ac:dyDescent="0.35">
      <c r="A63" s="54" t="s">
        <v>39</v>
      </c>
      <c r="B63" s="20">
        <f>B64-B65</f>
        <v>0</v>
      </c>
      <c r="C63" s="20">
        <f>C64-C65</f>
        <v>0</v>
      </c>
      <c r="D63" s="20">
        <f>D64-D65</f>
        <v>0</v>
      </c>
    </row>
    <row r="64" spans="1:4" x14ac:dyDescent="0.35">
      <c r="A64" s="55" t="s">
        <v>30</v>
      </c>
      <c r="B64" s="21"/>
      <c r="C64" s="21"/>
      <c r="D64" s="21"/>
    </row>
    <row r="65" spans="1:4" x14ac:dyDescent="0.35">
      <c r="A65" s="55" t="s">
        <v>33</v>
      </c>
      <c r="B65" s="35">
        <v>0</v>
      </c>
      <c r="C65" s="35">
        <v>0</v>
      </c>
      <c r="D65" s="35">
        <v>0</v>
      </c>
    </row>
    <row r="66" spans="1:4" x14ac:dyDescent="0.35">
      <c r="A66" s="49"/>
      <c r="B66" s="42"/>
      <c r="C66" s="42"/>
      <c r="D66" s="42"/>
    </row>
    <row r="67" spans="1:4" x14ac:dyDescent="0.35">
      <c r="A67" s="40" t="s">
        <v>40</v>
      </c>
      <c r="B67" s="35">
        <f>+B14</f>
        <v>29897950</v>
      </c>
      <c r="C67" s="35">
        <f>+C14</f>
        <v>5971527.6900000004</v>
      </c>
      <c r="D67" s="35">
        <f>+D14</f>
        <v>5971527.6900000004</v>
      </c>
    </row>
    <row r="68" spans="1:4" x14ac:dyDescent="0.35">
      <c r="A68" s="49"/>
      <c r="B68" s="42"/>
      <c r="C68" s="42"/>
      <c r="D68" s="42"/>
    </row>
    <row r="69" spans="1:4" x14ac:dyDescent="0.35">
      <c r="A69" s="40" t="s">
        <v>16</v>
      </c>
      <c r="B69" s="44">
        <f>B18</f>
        <v>0</v>
      </c>
      <c r="C69" s="35">
        <f>+C18</f>
        <v>4806026.79</v>
      </c>
      <c r="D69" s="35">
        <f>+D18</f>
        <v>4806026.79</v>
      </c>
    </row>
    <row r="70" spans="1:4" x14ac:dyDescent="0.35">
      <c r="A70" s="49"/>
      <c r="B70" s="42"/>
      <c r="C70" s="42"/>
      <c r="D70" s="42"/>
    </row>
    <row r="71" spans="1:4" ht="30" customHeight="1" x14ac:dyDescent="0.35">
      <c r="A71" s="46" t="s">
        <v>41</v>
      </c>
      <c r="B71" s="20">
        <f>B62+B63-B67+B69</f>
        <v>0</v>
      </c>
      <c r="C71" s="20">
        <f>C62+C63-C67+C69</f>
        <v>5487397.75</v>
      </c>
      <c r="D71" s="20">
        <f>D62+D63-D67+D69</f>
        <v>5487397.75</v>
      </c>
    </row>
    <row r="72" spans="1:4" x14ac:dyDescent="0.35">
      <c r="A72" s="49"/>
      <c r="B72" s="42"/>
      <c r="C72" s="42"/>
      <c r="D72" s="42"/>
    </row>
    <row r="73" spans="1:4" ht="30" customHeight="1" x14ac:dyDescent="0.35">
      <c r="A73" s="46" t="s">
        <v>42</v>
      </c>
      <c r="B73" s="20">
        <f>B71-B63</f>
        <v>0</v>
      </c>
      <c r="C73" s="20">
        <f>C71-C63</f>
        <v>5487397.75</v>
      </c>
      <c r="D73" s="20">
        <f>D71-D63</f>
        <v>5487397.75</v>
      </c>
    </row>
    <row r="74" spans="1:4" ht="30" customHeight="1" x14ac:dyDescent="0.35">
      <c r="A74" s="59"/>
      <c r="B74" s="60"/>
      <c r="C74" s="60"/>
      <c r="D74" s="60"/>
    </row>
    <row r="75" spans="1:4" ht="30" customHeight="1" x14ac:dyDescent="0.35">
      <c r="A75" s="65" t="s">
        <v>45</v>
      </c>
      <c r="B75" s="62"/>
      <c r="C75" s="62"/>
      <c r="D75" s="62"/>
    </row>
    <row r="76" spans="1:4" ht="30" customHeight="1" x14ac:dyDescent="0.35">
      <c r="A76" s="61"/>
      <c r="B76" s="62"/>
      <c r="C76" s="62"/>
      <c r="D76" s="62"/>
    </row>
    <row r="77" spans="1:4" ht="30" customHeight="1" x14ac:dyDescent="0.35">
      <c r="A77" s="61"/>
      <c r="B77" s="62"/>
      <c r="C77" s="62"/>
      <c r="D77" s="62"/>
    </row>
    <row r="78" spans="1:4" ht="30" customHeight="1" x14ac:dyDescent="0.35">
      <c r="A78" s="61"/>
      <c r="B78" s="62"/>
      <c r="C78" s="62"/>
      <c r="D78" s="62"/>
    </row>
    <row r="79" spans="1:4" ht="30" customHeight="1" x14ac:dyDescent="0.35">
      <c r="A79" s="61"/>
      <c r="B79" s="62"/>
      <c r="C79" s="62"/>
      <c r="D79" s="62"/>
    </row>
    <row r="80" spans="1:4" x14ac:dyDescent="0.35">
      <c r="A80" s="63"/>
      <c r="B80" s="64"/>
      <c r="C80" s="64"/>
      <c r="D80" s="64"/>
    </row>
    <row r="81" x14ac:dyDescent="0.35"/>
    <row r="82" x14ac:dyDescent="0.35"/>
    <row r="83" x14ac:dyDescent="0.35"/>
    <row r="84" x14ac:dyDescent="0.35"/>
    <row r="85" x14ac:dyDescent="0.35"/>
    <row r="86" x14ac:dyDescent="0.35"/>
  </sheetData>
  <mergeCells count="4">
    <mergeCell ref="A1:D1"/>
    <mergeCell ref="A2:D2"/>
    <mergeCell ref="A3:D3"/>
    <mergeCell ref="A4:D4"/>
  </mergeCells>
  <dataValidations disablePrompts="1" count="1">
    <dataValidation type="decimal" allowBlank="1" showInputMessage="1" showErrorMessage="1" sqref="B7:D24 B28:D32 B36:D43 B47:D58 B62:D79" xr:uid="{6BB19C7C-8A5F-449A-AC81-235EB4D939F3}">
      <formula1>-1.79769313486231E+100</formula1>
      <formula2>1.79769313486231E+100</formula2>
    </dataValidation>
  </dataValidations>
  <pageMargins left="0.70866141732283472" right="0.11811023622047245" top="0.74803149606299213" bottom="0.74803149606299213" header="0.31496062992125984" footer="0.31496062992125984"/>
  <pageSetup scale="4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2022-04-26T16:54:19Z</cp:lastPrinted>
  <dcterms:created xsi:type="dcterms:W3CDTF">2018-11-21T17:29:53Z</dcterms:created>
  <dcterms:modified xsi:type="dcterms:W3CDTF">2022-05-04T17:16:55Z</dcterms:modified>
</cp:coreProperties>
</file>