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2\2. PRESUPUESTAL 2302\"/>
    </mc:Choice>
  </mc:AlternateContent>
  <xr:revisionPtr revIDLastSave="0" documentId="13_ncr:1_{FE987694-2A90-49AD-9E12-E3C79BC31AB2}" xr6:coauthVersionLast="47" xr6:coauthVersionMax="47" xr10:uidLastSave="{00000000-0000-0000-0000-000000000000}"/>
  <bookViews>
    <workbookView xWindow="-120" yWindow="-120" windowWidth="29040" windowHeight="15990" tabRatio="885" xr2:uid="{00000000-000D-0000-FFFF-FFFF00000000}"/>
  </bookViews>
  <sheets>
    <sheet name="COG" sheetId="6" r:id="rId1"/>
  </sheets>
  <definedNames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B65" i="6"/>
  <c r="B57" i="6"/>
  <c r="B53" i="6"/>
  <c r="B43" i="6"/>
  <c r="D43" i="6" s="1"/>
  <c r="G43" i="6" s="1"/>
  <c r="B33" i="6"/>
  <c r="B23" i="6"/>
  <c r="B13" i="6"/>
  <c r="B5" i="6"/>
  <c r="G69" i="6" l="1"/>
  <c r="D53" i="6"/>
  <c r="G53" i="6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<sst xmlns="http://schemas.openxmlformats.org/spreadsheetml/2006/main" count="85" uniqueCount="85">
  <si>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</si>
  <si>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</si>
  <si>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</si>
  <si>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</si>
  <si>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</si>
  <si>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</si>
  <si>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</si>
  <si>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</si>
  <si>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</si>
  <si>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</si>
  <si>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</si>
  <si>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</si>
  <si>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</si>
  <si>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</si>
  <si>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</si>
  <si>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</si>
  <si>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</si>
  <si>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</si>
  <si>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</si>
  <si>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</si>
  <si>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</si>
  <si>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</si>
  <si>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</si>
  <si>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</si>
  <si>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</si>
  <si>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</si>
  <si>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</si>
  <si>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</si>
  <si>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</si>
  <si>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</si>
  <si>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</si>
  <si>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</si>
  <si>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</si>
  <si>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</si>
  <si>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</si>
  <si>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</si>
  <si>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</si>
  <si>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</si>
  <si>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</si>
  <si>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</si>
  <si>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</si>
  <si>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</si>
  <si>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</si>
  <si>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</si>
  <si>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</si>
  <si>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</si>
  <si>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</si>
  <si>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</si>
  <si>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</si>
  <si>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</si>
  <si>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</si>
  <si>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</si>
  <si>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</si>
  <si>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</si>
  <si>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</si>
  <si>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</si>
  <si>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</si>
  <si>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</si>
  <si>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</si>
  <si>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</si>
  <si>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</si>
  <si>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</si>
  <si>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</si>
  <si>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</si>
  <si>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</si>
  <si>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</si>
  <si>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</si>
  <si>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</si>
  <si>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</si>
  <si>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</si>
  <si>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</si>
  <si>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</si>
  <si>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</si>
  <si>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</si>
  <si>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</si>
  <si>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</si>
  <si>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</si>
  <si>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</si>
  <si>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</si>
  <si>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</si>
  <si>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</si>
  <si>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</si>
  <si>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</si>
  <si>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</si>
  <si>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Municipio de Santiago Maravatío, Guanajuato
Estado Analítico del Ejercicio del Presupuesto de Egresos
Clasificación por Objeto del Gasto (Capítulo y Concepto)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</si>
</sst>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16" t="s">
        <v>84</v>
      </c>
      <c r="B1" s="16"/>
      <c r="C1" s="16"/>
      <c r="D1" s="16"/>
      <c r="E1" s="16"/>
      <c r="F1" s="16"/>
      <c r="G1" s="17"/>
    </row>
    <row r="2" spans="1:8" x14ac:dyDescent="0.2">
      <c r="A2" s="21" t="s">
        <v>9</v>
      </c>
      <c r="B2" s="18" t="s">
        <v>15</v>
      </c>
      <c r="C2" s="16"/>
      <c r="D2" s="16"/>
      <c r="E2" s="16"/>
      <c r="F2" s="17"/>
      <c r="G2" s="19" t="s">
        <v>14</v>
      </c>
    </row>
    <row r="3" spans="1:8" ht="24.95" customHeight="1" x14ac:dyDescent="0.2">
      <c r="A3" s="22"/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0"/>
    </row>
    <row r="4" spans="1:8" x14ac:dyDescent="0.2">
      <c r="A4" s="23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36455047.649999999</v>
      </c>
      <c r="C5" s="8">
        <f>SUM(C6:C12)</f>
        <v>25000</v>
      </c>
      <c r="D5" s="8">
        <f>B5+C5</f>
        <v>36480047.649999999</v>
      </c>
      <c r="E5" s="8">
        <f>SUM(E6:E12)</f>
        <v>15046238.700000001</v>
      </c>
      <c r="F5" s="8">
        <f>SUM(F6:F12)</f>
        <v>15046238.700000001</v>
      </c>
      <c r="G5" s="8">
        <f>D5-E5</f>
        <v>21433808.949999996</v>
      </c>
    </row>
    <row r="6" spans="1:8" x14ac:dyDescent="0.2">
      <c r="A6" s="14" t="s">
        <v>20</v>
      </c>
      <c r="B6" s="5">
        <v>29358310.309999999</v>
      </c>
      <c r="C6" s="5">
        <v>-300000</v>
      </c>
      <c r="D6" s="5">
        <f t="shared" ref="D6:D69" si="0">B6+C6</f>
        <v>29058310.309999999</v>
      </c>
      <c r="E6" s="5">
        <v>13293654.050000001</v>
      </c>
      <c r="F6" s="5">
        <v>13293654.050000001</v>
      </c>
      <c r="G6" s="5">
        <f t="shared" ref="G6:G69" si="1">D6-E6</f>
        <v>15764656.259999998</v>
      </c>
      <c r="H6" s="6">
        <v>1100</v>
      </c>
    </row>
    <row r="7" spans="1:8" x14ac:dyDescent="0.2">
      <c r="A7" s="14" t="s">
        <v>21</v>
      </c>
      <c r="B7" s="5">
        <v>1731041.62</v>
      </c>
      <c r="C7" s="5">
        <v>300000</v>
      </c>
      <c r="D7" s="5">
        <f t="shared" si="0"/>
        <v>2031041.62</v>
      </c>
      <c r="E7" s="5">
        <v>1067466.8999999999</v>
      </c>
      <c r="F7" s="5">
        <v>1067466.8999999999</v>
      </c>
      <c r="G7" s="5">
        <f t="shared" si="1"/>
        <v>963574.7200000002</v>
      </c>
      <c r="H7" s="6">
        <v>1200</v>
      </c>
    </row>
    <row r="8" spans="1:8" x14ac:dyDescent="0.2">
      <c r="A8" s="14" t="s">
        <v>22</v>
      </c>
      <c r="B8" s="5">
        <v>4405448.9400000004</v>
      </c>
      <c r="C8" s="5">
        <v>0</v>
      </c>
      <c r="D8" s="5">
        <f t="shared" si="0"/>
        <v>4405448.9400000004</v>
      </c>
      <c r="E8" s="5">
        <v>221101.01</v>
      </c>
      <c r="F8" s="5">
        <v>221101.01</v>
      </c>
      <c r="G8" s="5">
        <f t="shared" si="1"/>
        <v>4184347.9300000006</v>
      </c>
      <c r="H8" s="6">
        <v>1300</v>
      </c>
    </row>
    <row r="9" spans="1:8" x14ac:dyDescent="0.2">
      <c r="A9" s="14" t="s">
        <v>1</v>
      </c>
      <c r="B9" s="5">
        <v>160000</v>
      </c>
      <c r="C9" s="5">
        <v>0</v>
      </c>
      <c r="D9" s="5">
        <f t="shared" si="0"/>
        <v>160000</v>
      </c>
      <c r="E9" s="5">
        <v>0</v>
      </c>
      <c r="F9" s="5">
        <v>0</v>
      </c>
      <c r="G9" s="5">
        <f t="shared" si="1"/>
        <v>160000</v>
      </c>
      <c r="H9" s="6">
        <v>1400</v>
      </c>
    </row>
    <row r="10" spans="1:8" x14ac:dyDescent="0.2">
      <c r="A10" s="14" t="s">
        <v>23</v>
      </c>
      <c r="B10" s="5">
        <v>800246.78</v>
      </c>
      <c r="C10" s="5">
        <v>25000</v>
      </c>
      <c r="D10" s="5">
        <f t="shared" si="0"/>
        <v>825246.78</v>
      </c>
      <c r="E10" s="5">
        <v>464016.74</v>
      </c>
      <c r="F10" s="5">
        <v>464016.74</v>
      </c>
      <c r="G10" s="5">
        <f t="shared" si="1"/>
        <v>361230.04000000004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7114620</v>
      </c>
      <c r="C13" s="9">
        <f>SUM(C14:C22)</f>
        <v>6227073.1299999999</v>
      </c>
      <c r="D13" s="9">
        <f t="shared" si="0"/>
        <v>13341693.129999999</v>
      </c>
      <c r="E13" s="9">
        <f>SUM(E14:E22)</f>
        <v>7410336.3099999996</v>
      </c>
      <c r="F13" s="9">
        <f>SUM(F14:F22)</f>
        <v>7025118.54</v>
      </c>
      <c r="G13" s="9">
        <f t="shared" si="1"/>
        <v>5931356.8199999994</v>
      </c>
      <c r="H13" s="13">
        <v>0</v>
      </c>
    </row>
    <row r="14" spans="1:8" x14ac:dyDescent="0.2">
      <c r="A14" s="14" t="s">
        <v>25</v>
      </c>
      <c r="B14" s="5">
        <v>684600</v>
      </c>
      <c r="C14" s="5">
        <v>106308</v>
      </c>
      <c r="D14" s="5">
        <f t="shared" si="0"/>
        <v>790908</v>
      </c>
      <c r="E14" s="5">
        <v>344782.42</v>
      </c>
      <c r="F14" s="5">
        <v>344782.42</v>
      </c>
      <c r="G14" s="5">
        <f t="shared" si="1"/>
        <v>446125.58</v>
      </c>
      <c r="H14" s="6">
        <v>2100</v>
      </c>
    </row>
    <row r="15" spans="1:8" x14ac:dyDescent="0.2">
      <c r="A15" s="14" t="s">
        <v>26</v>
      </c>
      <c r="B15" s="5">
        <v>282000</v>
      </c>
      <c r="C15" s="5">
        <v>27000</v>
      </c>
      <c r="D15" s="5">
        <f t="shared" si="0"/>
        <v>309000</v>
      </c>
      <c r="E15" s="5">
        <v>136260.59</v>
      </c>
      <c r="F15" s="5">
        <v>135934.99</v>
      </c>
      <c r="G15" s="5">
        <f t="shared" si="1"/>
        <v>172739.41</v>
      </c>
      <c r="H15" s="6">
        <v>2200</v>
      </c>
    </row>
    <row r="16" spans="1:8" x14ac:dyDescent="0.2">
      <c r="A16" s="14" t="s">
        <v>27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869854</v>
      </c>
      <c r="C17" s="5">
        <v>5090811.21</v>
      </c>
      <c r="D17" s="5">
        <f t="shared" si="0"/>
        <v>5960665.21</v>
      </c>
      <c r="E17" s="5">
        <v>3370219.15</v>
      </c>
      <c r="F17" s="5">
        <v>3370219.15</v>
      </c>
      <c r="G17" s="5">
        <f t="shared" si="1"/>
        <v>2590446.06</v>
      </c>
      <c r="H17" s="6">
        <v>2400</v>
      </c>
    </row>
    <row r="18" spans="1:8" x14ac:dyDescent="0.2">
      <c r="A18" s="14" t="s">
        <v>29</v>
      </c>
      <c r="B18" s="5">
        <v>247351</v>
      </c>
      <c r="C18" s="5">
        <v>0</v>
      </c>
      <c r="D18" s="5">
        <f t="shared" si="0"/>
        <v>247351</v>
      </c>
      <c r="E18" s="5">
        <v>155037.06</v>
      </c>
      <c r="F18" s="5">
        <v>155037.06</v>
      </c>
      <c r="G18" s="5">
        <f t="shared" si="1"/>
        <v>92313.94</v>
      </c>
      <c r="H18" s="6">
        <v>2500</v>
      </c>
    </row>
    <row r="19" spans="1:8" x14ac:dyDescent="0.2">
      <c r="A19" s="14" t="s">
        <v>30</v>
      </c>
      <c r="B19" s="5">
        <v>3822000</v>
      </c>
      <c r="C19" s="5">
        <v>407000</v>
      </c>
      <c r="D19" s="5">
        <f t="shared" si="0"/>
        <v>4229000</v>
      </c>
      <c r="E19" s="5">
        <v>2225422.29</v>
      </c>
      <c r="F19" s="5">
        <v>1840530.12</v>
      </c>
      <c r="G19" s="5">
        <f t="shared" si="1"/>
        <v>2003577.71</v>
      </c>
      <c r="H19" s="6">
        <v>2600</v>
      </c>
    </row>
    <row r="20" spans="1:8" x14ac:dyDescent="0.2">
      <c r="A20" s="14" t="s">
        <v>31</v>
      </c>
      <c r="B20" s="5">
        <v>447915</v>
      </c>
      <c r="C20" s="5">
        <v>70273.919999999998</v>
      </c>
      <c r="D20" s="5">
        <f t="shared" si="0"/>
        <v>518188.92</v>
      </c>
      <c r="E20" s="5">
        <v>405279.31</v>
      </c>
      <c r="F20" s="5">
        <v>405279.31</v>
      </c>
      <c r="G20" s="5">
        <f t="shared" si="1"/>
        <v>112909.60999999999</v>
      </c>
      <c r="H20" s="6">
        <v>2700</v>
      </c>
    </row>
    <row r="21" spans="1:8" x14ac:dyDescent="0.2">
      <c r="A21" s="14" t="s">
        <v>32</v>
      </c>
      <c r="B21" s="5">
        <v>50000</v>
      </c>
      <c r="C21" s="5">
        <v>0</v>
      </c>
      <c r="D21" s="5">
        <f t="shared" si="0"/>
        <v>50000</v>
      </c>
      <c r="E21" s="5">
        <v>1749</v>
      </c>
      <c r="F21" s="5">
        <v>1749</v>
      </c>
      <c r="G21" s="5">
        <f t="shared" si="1"/>
        <v>48251</v>
      </c>
      <c r="H21" s="6">
        <v>2800</v>
      </c>
    </row>
    <row r="22" spans="1:8" x14ac:dyDescent="0.2">
      <c r="A22" s="14" t="s">
        <v>33</v>
      </c>
      <c r="B22" s="5">
        <v>710900</v>
      </c>
      <c r="C22" s="5">
        <v>525680</v>
      </c>
      <c r="D22" s="5">
        <f t="shared" si="0"/>
        <v>1236580</v>
      </c>
      <c r="E22" s="5">
        <v>771586.49</v>
      </c>
      <c r="F22" s="5">
        <v>771586.49</v>
      </c>
      <c r="G22" s="5">
        <f t="shared" si="1"/>
        <v>464993.51</v>
      </c>
      <c r="H22" s="6">
        <v>2900</v>
      </c>
    </row>
    <row r="23" spans="1:8" x14ac:dyDescent="0.2">
      <c r="A23" s="12" t="s">
        <v>17</v>
      </c>
      <c r="B23" s="9">
        <f>SUM(B24:B32)</f>
        <v>14238906.77</v>
      </c>
      <c r="C23" s="9">
        <f>SUM(C24:C32)</f>
        <v>647847.01</v>
      </c>
      <c r="D23" s="9">
        <f t="shared" si="0"/>
        <v>14886753.779999999</v>
      </c>
      <c r="E23" s="9">
        <f>SUM(E24:E32)</f>
        <v>6377073.2000000002</v>
      </c>
      <c r="F23" s="9">
        <f>SUM(F24:F32)</f>
        <v>6377073.2000000002</v>
      </c>
      <c r="G23" s="9">
        <f t="shared" si="1"/>
        <v>8509680.5799999982</v>
      </c>
      <c r="H23" s="13">
        <v>0</v>
      </c>
    </row>
    <row r="24" spans="1:8" x14ac:dyDescent="0.2">
      <c r="A24" s="14" t="s">
        <v>34</v>
      </c>
      <c r="B24" s="5">
        <v>5047702.5599999996</v>
      </c>
      <c r="C24" s="5">
        <v>-480471</v>
      </c>
      <c r="D24" s="5">
        <f t="shared" si="0"/>
        <v>4567231.5599999996</v>
      </c>
      <c r="E24" s="5">
        <v>2498221</v>
      </c>
      <c r="F24" s="5">
        <v>2498221</v>
      </c>
      <c r="G24" s="5">
        <f t="shared" si="1"/>
        <v>2069010.5599999996</v>
      </c>
      <c r="H24" s="6">
        <v>3100</v>
      </c>
    </row>
    <row r="25" spans="1:8" x14ac:dyDescent="0.2">
      <c r="A25" s="14" t="s">
        <v>35</v>
      </c>
      <c r="B25" s="5">
        <v>346250</v>
      </c>
      <c r="C25" s="5">
        <v>177500</v>
      </c>
      <c r="D25" s="5">
        <f t="shared" si="0"/>
        <v>523750</v>
      </c>
      <c r="E25" s="5">
        <v>233137.16</v>
      </c>
      <c r="F25" s="5">
        <v>233137.16</v>
      </c>
      <c r="G25" s="5">
        <f t="shared" si="1"/>
        <v>290612.83999999997</v>
      </c>
      <c r="H25" s="6">
        <v>3200</v>
      </c>
    </row>
    <row r="26" spans="1:8" x14ac:dyDescent="0.2">
      <c r="A26" s="14" t="s">
        <v>36</v>
      </c>
      <c r="B26" s="5">
        <v>1155319.75</v>
      </c>
      <c r="C26" s="5">
        <v>151783.42000000001</v>
      </c>
      <c r="D26" s="5">
        <f t="shared" si="0"/>
        <v>1307103.17</v>
      </c>
      <c r="E26" s="5">
        <v>762147.32</v>
      </c>
      <c r="F26" s="5">
        <v>762147.32</v>
      </c>
      <c r="G26" s="5">
        <f t="shared" si="1"/>
        <v>544955.85</v>
      </c>
      <c r="H26" s="6">
        <v>3300</v>
      </c>
    </row>
    <row r="27" spans="1:8" x14ac:dyDescent="0.2">
      <c r="A27" s="14" t="s">
        <v>37</v>
      </c>
      <c r="B27" s="5">
        <v>267400</v>
      </c>
      <c r="C27" s="5">
        <v>40694.83</v>
      </c>
      <c r="D27" s="5">
        <f t="shared" si="0"/>
        <v>308094.83</v>
      </c>
      <c r="E27" s="5">
        <v>74489.78</v>
      </c>
      <c r="F27" s="5">
        <v>74489.78</v>
      </c>
      <c r="G27" s="5">
        <f t="shared" si="1"/>
        <v>233605.05000000002</v>
      </c>
      <c r="H27" s="6">
        <v>3400</v>
      </c>
    </row>
    <row r="28" spans="1:8" x14ac:dyDescent="0.2">
      <c r="A28" s="14" t="s">
        <v>38</v>
      </c>
      <c r="B28" s="5">
        <v>332750</v>
      </c>
      <c r="C28" s="5">
        <v>219339.76</v>
      </c>
      <c r="D28" s="5">
        <f t="shared" si="0"/>
        <v>552089.76</v>
      </c>
      <c r="E28" s="5">
        <v>305181.64</v>
      </c>
      <c r="F28" s="5">
        <v>305181.64</v>
      </c>
      <c r="G28" s="5">
        <f t="shared" si="1"/>
        <v>246908.12</v>
      </c>
      <c r="H28" s="6">
        <v>3500</v>
      </c>
    </row>
    <row r="29" spans="1:8" x14ac:dyDescent="0.2">
      <c r="A29" s="14" t="s">
        <v>39</v>
      </c>
      <c r="B29" s="5">
        <v>65000</v>
      </c>
      <c r="C29" s="5">
        <v>0</v>
      </c>
      <c r="D29" s="5">
        <f t="shared" si="0"/>
        <v>65000</v>
      </c>
      <c r="E29" s="5">
        <v>48779.95</v>
      </c>
      <c r="F29" s="5">
        <v>48779.95</v>
      </c>
      <c r="G29" s="5">
        <f t="shared" si="1"/>
        <v>16220.050000000003</v>
      </c>
      <c r="H29" s="6">
        <v>3600</v>
      </c>
    </row>
    <row r="30" spans="1:8" x14ac:dyDescent="0.2">
      <c r="A30" s="14" t="s">
        <v>40</v>
      </c>
      <c r="B30" s="5">
        <v>95000</v>
      </c>
      <c r="C30" s="5">
        <v>20000</v>
      </c>
      <c r="D30" s="5">
        <f t="shared" si="0"/>
        <v>115000</v>
      </c>
      <c r="E30" s="5">
        <v>58874.71</v>
      </c>
      <c r="F30" s="5">
        <v>58874.71</v>
      </c>
      <c r="G30" s="5">
        <f t="shared" si="1"/>
        <v>56125.29</v>
      </c>
      <c r="H30" s="6">
        <v>3700</v>
      </c>
    </row>
    <row r="31" spans="1:8" x14ac:dyDescent="0.2">
      <c r="A31" s="14" t="s">
        <v>41</v>
      </c>
      <c r="B31" s="5">
        <v>4250000</v>
      </c>
      <c r="C31" s="5">
        <v>400000</v>
      </c>
      <c r="D31" s="5">
        <f t="shared" si="0"/>
        <v>4650000</v>
      </c>
      <c r="E31" s="5">
        <v>1280792.82</v>
      </c>
      <c r="F31" s="5">
        <v>1280792.82</v>
      </c>
      <c r="G31" s="5">
        <f t="shared" si="1"/>
        <v>3369207.1799999997</v>
      </c>
      <c r="H31" s="6">
        <v>3800</v>
      </c>
    </row>
    <row r="32" spans="1:8" x14ac:dyDescent="0.2">
      <c r="A32" s="14" t="s">
        <v>0</v>
      </c>
      <c r="B32" s="5">
        <v>2679484.46</v>
      </c>
      <c r="C32" s="5">
        <v>119000</v>
      </c>
      <c r="D32" s="5">
        <f t="shared" si="0"/>
        <v>2798484.46</v>
      </c>
      <c r="E32" s="5">
        <v>1115448.82</v>
      </c>
      <c r="F32" s="5">
        <v>1115448.82</v>
      </c>
      <c r="G32" s="5">
        <f t="shared" si="1"/>
        <v>1683035.64</v>
      </c>
      <c r="H32" s="6">
        <v>3900</v>
      </c>
    </row>
    <row r="33" spans="1:8" x14ac:dyDescent="0.2">
      <c r="A33" s="12" t="s">
        <v>80</v>
      </c>
      <c r="B33" s="9">
        <f>SUM(B34:B42)</f>
        <v>18487344.52</v>
      </c>
      <c r="C33" s="9">
        <f>SUM(C34:C42)</f>
        <v>2950776.87</v>
      </c>
      <c r="D33" s="9">
        <f t="shared" si="0"/>
        <v>21438121.390000001</v>
      </c>
      <c r="E33" s="9">
        <f>SUM(E34:E42)</f>
        <v>8021515.6899999995</v>
      </c>
      <c r="F33" s="9">
        <f>SUM(F34:F42)</f>
        <v>8012044.6899999995</v>
      </c>
      <c r="G33" s="9">
        <f t="shared" si="1"/>
        <v>13416605.700000001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9573344.5199999996</v>
      </c>
      <c r="C35" s="5">
        <v>-226753.33</v>
      </c>
      <c r="D35" s="5">
        <f t="shared" si="0"/>
        <v>9346591.1899999995</v>
      </c>
      <c r="E35" s="5">
        <v>4111852.26</v>
      </c>
      <c r="F35" s="5">
        <v>4111852.26</v>
      </c>
      <c r="G35" s="5">
        <f t="shared" si="1"/>
        <v>5234738.93</v>
      </c>
      <c r="H35" s="6">
        <v>4200</v>
      </c>
    </row>
    <row r="36" spans="1:8" x14ac:dyDescent="0.2">
      <c r="A36" s="14" t="s">
        <v>44</v>
      </c>
      <c r="B36" s="5">
        <v>2795000</v>
      </c>
      <c r="C36" s="5">
        <v>6500</v>
      </c>
      <c r="D36" s="5">
        <f t="shared" si="0"/>
        <v>2801500</v>
      </c>
      <c r="E36" s="5">
        <v>779529.66</v>
      </c>
      <c r="F36" s="5">
        <v>779529.66</v>
      </c>
      <c r="G36" s="5">
        <f t="shared" si="1"/>
        <v>2021970.3399999999</v>
      </c>
      <c r="H36" s="6">
        <v>4300</v>
      </c>
    </row>
    <row r="37" spans="1:8" x14ac:dyDescent="0.2">
      <c r="A37" s="14" t="s">
        <v>45</v>
      </c>
      <c r="B37" s="5">
        <v>6119000</v>
      </c>
      <c r="C37" s="5">
        <v>3171030.2</v>
      </c>
      <c r="D37" s="5">
        <f t="shared" si="0"/>
        <v>9290030.1999999993</v>
      </c>
      <c r="E37" s="5">
        <v>3130133.77</v>
      </c>
      <c r="F37" s="5">
        <v>3120662.77</v>
      </c>
      <c r="G37" s="5">
        <f t="shared" si="1"/>
        <v>6159896.4299999997</v>
      </c>
      <c r="H37" s="6">
        <v>4400</v>
      </c>
    </row>
    <row r="38" spans="1:8" x14ac:dyDescent="0.2">
      <c r="A38" s="14" t="s">
        <v>7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228080.53</v>
      </c>
      <c r="C43" s="9">
        <f>SUM(C44:C52)</f>
        <v>4479684.0399999991</v>
      </c>
      <c r="D43" s="9">
        <f t="shared" si="0"/>
        <v>4707764.5699999994</v>
      </c>
      <c r="E43" s="9">
        <f>SUM(E44:E52)</f>
        <v>197147.21000000002</v>
      </c>
      <c r="F43" s="9">
        <f>SUM(F44:F52)</f>
        <v>197147.21000000002</v>
      </c>
      <c r="G43" s="9">
        <f t="shared" si="1"/>
        <v>4510617.3599999994</v>
      </c>
      <c r="H43" s="13">
        <v>0</v>
      </c>
    </row>
    <row r="44" spans="1:8" x14ac:dyDescent="0.2">
      <c r="A44" s="4" t="s">
        <v>49</v>
      </c>
      <c r="B44" s="5">
        <v>157930.53</v>
      </c>
      <c r="C44" s="5">
        <v>422063.72</v>
      </c>
      <c r="D44" s="5">
        <f t="shared" si="0"/>
        <v>579994.25</v>
      </c>
      <c r="E44" s="5">
        <v>147786.89000000001</v>
      </c>
      <c r="F44" s="5">
        <v>147786.89000000001</v>
      </c>
      <c r="G44" s="5">
        <f t="shared" si="1"/>
        <v>432207.35999999999</v>
      </c>
      <c r="H44" s="6">
        <v>5100</v>
      </c>
    </row>
    <row r="45" spans="1:8" x14ac:dyDescent="0.2">
      <c r="A45" s="14" t="s">
        <v>50</v>
      </c>
      <c r="B45" s="5">
        <v>0</v>
      </c>
      <c r="C45" s="5">
        <v>32000</v>
      </c>
      <c r="D45" s="5">
        <f t="shared" si="0"/>
        <v>32000</v>
      </c>
      <c r="E45" s="5">
        <v>0</v>
      </c>
      <c r="F45" s="5">
        <v>0</v>
      </c>
      <c r="G45" s="5">
        <f t="shared" si="1"/>
        <v>32000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2200000</v>
      </c>
      <c r="D47" s="5">
        <f t="shared" si="0"/>
        <v>2200000</v>
      </c>
      <c r="E47" s="5">
        <v>0</v>
      </c>
      <c r="F47" s="5">
        <v>0</v>
      </c>
      <c r="G47" s="5">
        <f t="shared" si="1"/>
        <v>2200000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70150</v>
      </c>
      <c r="C49" s="5">
        <v>25620.32</v>
      </c>
      <c r="D49" s="5">
        <f t="shared" si="0"/>
        <v>95770.32</v>
      </c>
      <c r="E49" s="5">
        <v>49360.32</v>
      </c>
      <c r="F49" s="5">
        <v>49360.32</v>
      </c>
      <c r="G49" s="5">
        <f t="shared" si="1"/>
        <v>46410.000000000007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1800000</v>
      </c>
      <c r="D51" s="5">
        <f t="shared" si="0"/>
        <v>1800000</v>
      </c>
      <c r="E51" s="5">
        <v>0</v>
      </c>
      <c r="F51" s="5">
        <v>0</v>
      </c>
      <c r="G51" s="5">
        <f t="shared" si="1"/>
        <v>1800000</v>
      </c>
      <c r="H51" s="6">
        <v>5800</v>
      </c>
    </row>
    <row r="52" spans="1:8" x14ac:dyDescent="0.2">
      <c r="A52" s="14" t="s">
        <v>57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6">
        <v>5900</v>
      </c>
    </row>
    <row r="53" spans="1:8" x14ac:dyDescent="0.2">
      <c r="A53" s="12" t="s">
        <v>18</v>
      </c>
      <c r="B53" s="9">
        <f>SUM(B54:B56)</f>
        <v>31002044.530000001</v>
      </c>
      <c r="C53" s="9">
        <f>SUM(C54:C56)</f>
        <v>53599747.430000007</v>
      </c>
      <c r="D53" s="9">
        <f t="shared" si="0"/>
        <v>84601791.960000008</v>
      </c>
      <c r="E53" s="9">
        <f>SUM(E54:E56)</f>
        <v>14361113.059999999</v>
      </c>
      <c r="F53" s="9">
        <f>SUM(F54:F56)</f>
        <v>14361113.059999999</v>
      </c>
      <c r="G53" s="9">
        <f t="shared" si="1"/>
        <v>70240678.900000006</v>
      </c>
      <c r="H53" s="13">
        <v>0</v>
      </c>
    </row>
    <row r="54" spans="1:8" x14ac:dyDescent="0.2">
      <c r="A54" s="14" t="s">
        <v>58</v>
      </c>
      <c r="B54" s="5">
        <v>31002044.530000001</v>
      </c>
      <c r="C54" s="5">
        <v>41412287.270000003</v>
      </c>
      <c r="D54" s="5">
        <f t="shared" si="0"/>
        <v>72414331.800000012</v>
      </c>
      <c r="E54" s="5">
        <v>12121786.859999999</v>
      </c>
      <c r="F54" s="5">
        <v>12121786.859999999</v>
      </c>
      <c r="G54" s="5">
        <f t="shared" si="1"/>
        <v>60292544.940000013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12187460.16</v>
      </c>
      <c r="D55" s="5">
        <f t="shared" si="0"/>
        <v>12187460.16</v>
      </c>
      <c r="E55" s="5">
        <v>2239326.2000000002</v>
      </c>
      <c r="F55" s="5">
        <v>2239326.2000000002</v>
      </c>
      <c r="G55" s="5">
        <f t="shared" si="1"/>
        <v>9948133.9600000009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3663800</v>
      </c>
      <c r="C69" s="9">
        <f>SUM(C70:C76)</f>
        <v>0</v>
      </c>
      <c r="D69" s="9">
        <f t="shared" si="0"/>
        <v>3663800</v>
      </c>
      <c r="E69" s="9">
        <f>SUM(E70:E76)</f>
        <v>3135460</v>
      </c>
      <c r="F69" s="9">
        <f>SUM(F70:F76)</f>
        <v>3135460</v>
      </c>
      <c r="G69" s="9">
        <f t="shared" si="1"/>
        <v>528340</v>
      </c>
      <c r="H69" s="13">
        <v>0</v>
      </c>
    </row>
    <row r="70" spans="1:8" x14ac:dyDescent="0.2">
      <c r="A70" s="14" t="s">
        <v>68</v>
      </c>
      <c r="B70" s="5">
        <v>3500000</v>
      </c>
      <c r="C70" s="5">
        <v>0</v>
      </c>
      <c r="D70" s="5">
        <f t="shared" ref="D70:D76" si="2">B70+C70</f>
        <v>3500000</v>
      </c>
      <c r="E70" s="5">
        <v>3000000</v>
      </c>
      <c r="F70" s="5">
        <v>3000000</v>
      </c>
      <c r="G70" s="5">
        <f t="shared" ref="G70:G76" si="3">D70-E70</f>
        <v>500000</v>
      </c>
      <c r="H70" s="6">
        <v>9100</v>
      </c>
    </row>
    <row r="71" spans="1:8" x14ac:dyDescent="0.2">
      <c r="A71" s="14" t="s">
        <v>69</v>
      </c>
      <c r="B71" s="5">
        <v>163800</v>
      </c>
      <c r="C71" s="5">
        <v>0</v>
      </c>
      <c r="D71" s="5">
        <f t="shared" si="2"/>
        <v>163800</v>
      </c>
      <c r="E71" s="5">
        <v>135460</v>
      </c>
      <c r="F71" s="5">
        <v>135460</v>
      </c>
      <c r="G71" s="5">
        <f t="shared" si="3"/>
        <v>28340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111189844</v>
      </c>
      <c r="C77" s="11">
        <f t="shared" si="4"/>
        <v>67930128.480000004</v>
      </c>
      <c r="D77" s="11">
        <f t="shared" si="4"/>
        <v>179119972.48000002</v>
      </c>
      <c r="E77" s="11">
        <f t="shared" si="4"/>
        <v>54548884.170000002</v>
      </c>
      <c r="F77" s="11">
        <f t="shared" si="4"/>
        <v>54154195.400000006</v>
      </c>
      <c r="G77" s="11">
        <f t="shared" si="4"/>
        <v>124571088.31</v>
      </c>
    </row>
    <row r="79" spans="1:8" x14ac:dyDescent="0.2">
      <c r="A79" s="1" t="s">
        <v>78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2018-07-14T22:21:14Z</cp:lastPrinted>
  <dcterms:created xsi:type="dcterms:W3CDTF">2014-02-10T03:37:14Z</dcterms:created>
  <dcterms:modified xsi:type="dcterms:W3CDTF">2023-07-28T21:17:16Z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